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3 Q4 Data\Published files\"/>
    </mc:Choice>
  </mc:AlternateContent>
  <xr:revisionPtr revIDLastSave="0" documentId="13_ncr:1_{B83DF81C-5F6E-4944-AFE9-D66D7511CA88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lookup'!$K$8</definedName>
    <definedName name="FirstBitOfPostcode">'[1]Postcode sector lookup'!$K$7</definedName>
    <definedName name="LengthOfPostcodeString" localSheetId="0">'Postcode sector lookup'!$J$8</definedName>
    <definedName name="LengthOfPostcodeString">'[1]Postcode sector lookup'!$J$7</definedName>
    <definedName name="NumberOfLettersInPostcodeDistrict" localSheetId="0">'Postcode sector lookup'!$M$8</definedName>
    <definedName name="PositionOfLastNumberInPostcodeString" localSheetId="0">'Postcode sector lookup'!$I$8</definedName>
    <definedName name="PositionOfLastNumberInPostcodeString">'[1]Postcode sector lookup'!$I$7</definedName>
    <definedName name="PostcodeArea" localSheetId="0">'Postcode sector lookup'!$G$10</definedName>
    <definedName name="PostcodeArea">'[1]Postcode sector lookup'!$G$9</definedName>
    <definedName name="PostcodeDistrict" localSheetId="0">'Postcode sector lookup'!$I$10</definedName>
    <definedName name="PostcodeDistrict">'[1]Postcode sector lookup'!$I$9</definedName>
    <definedName name="PostcodeFormatted" localSheetId="0">'Postcode sector lookup'!$H$8</definedName>
    <definedName name="PostcodeNoSpaces" localSheetId="0">'Postcode sector lookup'!$G$8</definedName>
    <definedName name="PostcodeNoSpaces">'[1]Postcode sector lookup'!$G$7</definedName>
    <definedName name="PostcodeSector" localSheetId="0">'Postcode sector lookup'!$A$10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lookup'!$L$8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8" i="5"/>
  <c r="J5" i="5" s="1"/>
  <c r="Y5" i="5" l="1"/>
  <c r="T5" i="5"/>
  <c r="O5" i="5"/>
  <c r="I5" i="5"/>
  <c r="X5" i="5"/>
  <c r="S5" i="5"/>
  <c r="M5" i="5"/>
  <c r="AB5" i="5"/>
  <c r="W5" i="5"/>
  <c r="Q5" i="5"/>
  <c r="L5" i="5"/>
  <c r="J8" i="5"/>
  <c r="AA5" i="5"/>
  <c r="U5" i="5"/>
  <c r="P5" i="5"/>
  <c r="K5" i="5"/>
  <c r="Z5" i="5"/>
  <c r="V5" i="5"/>
  <c r="R5" i="5"/>
  <c r="N5" i="5"/>
  <c r="I8" i="5" l="1"/>
  <c r="K8" i="5" s="1"/>
  <c r="L8" i="5" l="1"/>
  <c r="H8" i="5" s="1"/>
  <c r="I10" i="5"/>
  <c r="G10" i="5" s="1"/>
  <c r="C6" i="5" l="1"/>
  <c r="C10" i="5" s="1"/>
  <c r="A10" i="5" l="1"/>
  <c r="A15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<sst xmlns="http://schemas.openxmlformats.org/spreadsheetml/2006/main" count="1088" uniqueCount="290">
  <si>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</si>
  <si>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</si>
  <si>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</si>
  <si>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</si>
  <si>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</si>
  <si>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</si>
  <si>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</si>
  <si>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</si>
  <si>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</si>
  <si>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</si>
  <si>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</si>
  <si>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</si>
  <si>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</si>
  <si>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</si>
  <si>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</si>
  <si>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</si>
  <si>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</si>
  <si>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</si>
  <si>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</si>
  <si>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</si>
  <si>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</si>
  <si>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</si>
  <si>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</si>
  <si>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</si>
  <si>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</si>
  <si>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</si>
  <si>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</si>
  <si>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</si>
  <si>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</si>
  <si>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</si>
  <si>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</si>
  <si>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</si>
  <si>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</si>
  <si>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</si>
  <si>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</si>
  <si>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</si>
  <si>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</si>
  <si>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</si>
  <si>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</si>
  <si>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</si>
  <si>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</si>
  <si>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</si>
  <si>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</si>
  <si>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</si>
  <si>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</si>
  <si>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</si>
  <si>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</si>
  <si>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</si>
  <si>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</si>
  <si>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</si>
  <si>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</si>
  <si>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</si>
  <si>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</si>
  <si>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</si>
  <si>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</si>
  <si>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</si>
  <si>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</si>
  <si>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</si>
  <si>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</si>
  <si>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</si>
  <si>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</si>
  <si>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</si>
  <si>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</si>
  <si>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</si>
  <si>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</si>
  <si>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</si>
  <si>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</si>
  <si>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</si>
  <si>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</si>
  <si>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</si>
  <si>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</si>
  <si>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</si>
  <si>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</si>
  <si>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</si>
  <si>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</si>
  <si>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</si>
  <si>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</si>
  <si>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</si>
  <si>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</si>
  <si>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</si>
  <si>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</si>
  <si>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</si>
  <si>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</si>
  <si>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</si>
  <si>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</si>
  <si>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</si>
  <si>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</si>
  <si>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</si>
  <si>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</si>
  <si>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</si>
  <si>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</si>
  <si>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</si>
  <si>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</si>
  <si>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</si>
  <si>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</si>
  <si>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</si>
  <si>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</si>
  <si>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</si>
  <si>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</si>
  <si>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</si>
  <si>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</si>
  <si>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</si>
  <si>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</si>
  <si>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</si>
  <si>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</si>
  <si>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</si>
  <si>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</si>
  <si>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</si>
  <si>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</si>
  <si>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</si>
  <si>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</si>
  <si>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</si>
  <si>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</si>
  <si>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</si>
  <si>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</si>
  <si>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</si>
  <si>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</si>
  <si>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</si>
  <si>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</si>
  <si>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</si>
  <si>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</si>
  <si>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</si>
  <si>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</si>
  <si>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</si>
  <si>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</si>
  <si>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</si>
  <si>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</si>
  <si>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</si>
  <si>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</si>
  <si>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</si>
  <si>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</si>
  <si>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</si>
  <si>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</si>
  <si>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</si>
  <si>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</si>
  <si>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</si>
  <si>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</si>
  <si>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</si>
  <si>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</si>
  <si>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</si>
  <si>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</si>
  <si>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</si>
  <si>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</si>
  <si>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</si>
  <si>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</si>
  <si>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</si>
  <si>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</si>
  <si>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</si>
  <si>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</si>
  <si>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</si>
  <si>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</si>
  <si>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</si>
  <si>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</si>
  <si>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</si>
  <si>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</si>
  <si>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</si>
  <si>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</si>
  <si>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</si>
  <si>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</si>
  <si>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</si>
  <si>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</si>
  <si>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</si>
  <si>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</si>
  <si>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</si>
  <si>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</si>
  <si>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</si>
  <si>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</si>
  <si>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</si>
  <si>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</si>
  <si>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</si>
  <si>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</si>
  <si>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</si>
  <si>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</si>
  <si>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</si>
  <si>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</si>
  <si>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</si>
  <si>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</si>
  <si>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</si>
  <si>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</si>
  <si>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</si>
  <si>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</si>
  <si>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</si>
  <si>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</si>
  <si>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</si>
  <si>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</si>
  <si>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</si>
  <si>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</si>
  <si>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</si>
  <si>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</si>
  <si>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</si>
  <si>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</si>
  <si>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</si>
  <si>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</si>
  <si>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</si>
  <si>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</si>
  <si>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</si>
  <si>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</si>
  <si>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</si>
  <si>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</si>
  <si>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</si>
  <si>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</si>
  <si>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</si>
  <si>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</si>
  <si>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</si>
  <si>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</si>
  <si>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</si>
  <si>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</si>
  <si>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</si>
  <si>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</si>
  <si>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</si>
  <si>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</si>
  <si>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</si>
  <si>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</si>
  <si>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</si>
  <si>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</si>
  <si>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</si>
  <si>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</si>
  <si>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</si>
  <si>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</si>
  <si>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</si>
  <si>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</si>
  <si>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</si>
  <si>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</si>
  <si>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</si>
  <si>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</si>
  <si>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</si>
  <si>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</si>
  <si>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</si>
  <si>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</si>
  <si>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</si>
  <si>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</si>
  <si>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</si>
  <si>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</si>
  <si>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</si>
  <si>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</si>
  <si>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</si>
  <si>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</si>
  <si>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</si>
  <si>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</si>
  <si>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</si>
  <si>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</si>
  <si>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</si>
  <si>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</si>
  <si>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</si>
  <si>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</si>
  <si>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</si>
  <si>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</si>
  <si>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</si>
  <si>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</si>
  <si>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</si>
  <si>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</si>
  <si>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</si>
  <si>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</si>
  <si>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</si>
  <si>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</si>
  <si>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</si>
  <si>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</si>
  <si>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</si>
  <si>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</si>
  <si>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</si>
  <si>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</si>
  <si>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</si>
  <si>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</si>
  <si>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</si>
  <si>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</si>
  <si>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</si>
  <si>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</si>
  <si>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</si>
  <si>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</si>
  <si>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</si>
  <si>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</si>
  <si>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</si>
  <si>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</si>
  <si>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</si>
  <si>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</si>
  <si>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</si>
  <si>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</si>
  <si>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</si>
  <si>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</si>
  <si>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</si>
  <si>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</si>
  <si>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</si>
  <si>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</si>
  <si>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</si>
  <si>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</si>
  <si>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</si>
  <si>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</si>
  <si>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</si>
  <si>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end-December 2023</t>
  </si>
  <si>
    <t>Value of SME Lending outstanding in Northern Ireland end-December 2023,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</si>
</sst>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112058</xdr:rowOff>
    </xdr:from>
    <xdr:to>
      <xdr:col>2</xdr:col>
      <xdr:colOff>1718376</xdr:colOff>
      <xdr:row>0</xdr:row>
      <xdr:rowOff>1142074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2E835-E001-4051-BA91-CE3972FC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112058"/>
          <a:ext cx="4150053" cy="1030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3%20Q4%20Data/NI%20Postcode%20SME%20Aggregate%20-%20Q4%202023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NatWest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272067</v>
          </cell>
          <cell r="C2" t="str">
            <v/>
          </cell>
          <cell r="D2" t="str">
            <v/>
          </cell>
          <cell r="E2">
            <v>300923</v>
          </cell>
          <cell r="F2" t="str">
            <v/>
          </cell>
          <cell r="G2" t="str">
            <v/>
          </cell>
          <cell r="H2" t="str">
            <v/>
          </cell>
          <cell r="I2">
            <v>640673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>
            <v>3137332.508010501</v>
          </cell>
          <cell r="E3" t="str">
            <v/>
          </cell>
          <cell r="F3">
            <v>305865.87</v>
          </cell>
          <cell r="G3" t="str">
            <v/>
          </cell>
          <cell r="H3" t="str">
            <v/>
          </cell>
          <cell r="I3">
            <v>4398861.3999999994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5139738.679095502</v>
          </cell>
          <cell r="E4">
            <v>856361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68853788.697504207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>
            <v>22620532.510000002</v>
          </cell>
          <cell r="C7" t="str">
            <v/>
          </cell>
          <cell r="D7">
            <v>2746228.6627730005</v>
          </cell>
          <cell r="E7">
            <v>5943974</v>
          </cell>
          <cell r="F7" t="str">
            <v/>
          </cell>
          <cell r="G7" t="str">
            <v/>
          </cell>
          <cell r="H7" t="str">
            <v/>
          </cell>
          <cell r="I7">
            <v>1204889.7599999998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190362.69</v>
          </cell>
          <cell r="C9" t="str">
            <v/>
          </cell>
          <cell r="D9" t="str">
            <v/>
          </cell>
          <cell r="E9">
            <v>248595</v>
          </cell>
          <cell r="F9">
            <v>294830.20999999996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916086.24000000022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1046886</v>
          </cell>
          <cell r="F12" t="str">
            <v/>
          </cell>
          <cell r="G12" t="str">
            <v/>
          </cell>
          <cell r="H12" t="str">
            <v/>
          </cell>
          <cell r="I12">
            <v>864587.94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>
            <v>340037</v>
          </cell>
          <cell r="F14" t="str">
            <v/>
          </cell>
          <cell r="G14" t="str">
            <v/>
          </cell>
          <cell r="H14" t="str">
            <v/>
          </cell>
          <cell r="I14">
            <v>672633.56000000017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 t="str">
            <v/>
          </cell>
          <cell r="E15">
            <v>1640888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237205</v>
          </cell>
          <cell r="F16" t="str">
            <v/>
          </cell>
          <cell r="G16" t="str">
            <v/>
          </cell>
          <cell r="H16" t="str">
            <v/>
          </cell>
          <cell r="I16">
            <v>658085.68999999983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922066.08999999985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>
            <v>296879</v>
          </cell>
          <cell r="F19" t="str">
            <v/>
          </cell>
          <cell r="G19" t="str">
            <v/>
          </cell>
          <cell r="H19" t="str">
            <v/>
          </cell>
          <cell r="I19">
            <v>600008.24999999988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276824.36454550002</v>
          </cell>
          <cell r="E21" t="str">
            <v/>
          </cell>
          <cell r="F21">
            <v>137772.14000000001</v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414882.33999999997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1255371.2359205002</v>
          </cell>
          <cell r="E23" t="str">
            <v/>
          </cell>
          <cell r="F23">
            <v>149444.38999999998</v>
          </cell>
          <cell r="G23" t="str">
            <v/>
          </cell>
          <cell r="H23" t="str">
            <v/>
          </cell>
          <cell r="I23">
            <v>255908.59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377291.76999999996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494286.21625899995</v>
          </cell>
          <cell r="E26">
            <v>516518</v>
          </cell>
          <cell r="F26" t="str">
            <v/>
          </cell>
          <cell r="G26" t="str">
            <v/>
          </cell>
          <cell r="H26" t="str">
            <v/>
          </cell>
          <cell r="I26">
            <v>1107636.8499999999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251347.51</v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1754907.9691669997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970604.67</v>
          </cell>
          <cell r="C29" t="str">
            <v/>
          </cell>
          <cell r="D29">
            <v>539823.3262745</v>
          </cell>
          <cell r="E29">
            <v>1229338</v>
          </cell>
          <cell r="F29" t="str">
            <v/>
          </cell>
          <cell r="G29" t="str">
            <v/>
          </cell>
          <cell r="H29" t="str">
            <v/>
          </cell>
          <cell r="I29">
            <v>965655.96000000031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468832.38999999996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406319.44</v>
          </cell>
        </row>
        <row r="31">
          <cell r="A31" t="str">
            <v>BT17 0</v>
          </cell>
          <cell r="B31">
            <v>576400.82999999996</v>
          </cell>
          <cell r="C31">
            <v>148806.54999999999</v>
          </cell>
          <cell r="D31">
            <v>630592.6481969998</v>
          </cell>
          <cell r="E31">
            <v>771170</v>
          </cell>
          <cell r="F31" t="str">
            <v/>
          </cell>
          <cell r="G31" t="str">
            <v/>
          </cell>
          <cell r="H31" t="str">
            <v/>
          </cell>
          <cell r="I31">
            <v>2159653.4000000004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9758550.9575765058</v>
          </cell>
          <cell r="E32">
            <v>671756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>
            <v>265209.31</v>
          </cell>
          <cell r="C33" t="str">
            <v/>
          </cell>
          <cell r="D33" t="str">
            <v/>
          </cell>
          <cell r="E33">
            <v>1888090</v>
          </cell>
          <cell r="F33" t="str">
            <v/>
          </cell>
          <cell r="G33" t="str">
            <v/>
          </cell>
          <cell r="H33" t="str">
            <v/>
          </cell>
          <cell r="I33">
            <v>1961144.3299999998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2187904.8825314995</v>
          </cell>
          <cell r="E35">
            <v>3503378</v>
          </cell>
          <cell r="F35">
            <v>428344.66000000003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>
            <v>241827.11</v>
          </cell>
          <cell r="C36" t="str">
            <v/>
          </cell>
          <cell r="D36">
            <v>2025566.5484394995</v>
          </cell>
          <cell r="E36">
            <v>3568256</v>
          </cell>
          <cell r="F36" t="str">
            <v/>
          </cell>
          <cell r="G36" t="str">
            <v/>
          </cell>
          <cell r="H36" t="str">
            <v/>
          </cell>
          <cell r="I36">
            <v>968291.08000000019</v>
          </cell>
        </row>
        <row r="37">
          <cell r="A37" t="str">
            <v>BT19 6</v>
          </cell>
          <cell r="B37">
            <v>257102.65</v>
          </cell>
          <cell r="C37">
            <v>62467.69</v>
          </cell>
          <cell r="D37">
            <v>236923.41977250003</v>
          </cell>
          <cell r="E37">
            <v>282717</v>
          </cell>
          <cell r="F37" t="str">
            <v/>
          </cell>
          <cell r="G37" t="str">
            <v/>
          </cell>
          <cell r="H37">
            <v>271246.73</v>
          </cell>
          <cell r="I37">
            <v>914935.96000000008</v>
          </cell>
        </row>
        <row r="38">
          <cell r="A38" t="str">
            <v>BT19 7</v>
          </cell>
          <cell r="B38">
            <v>556713.81000000006</v>
          </cell>
          <cell r="C38" t="str">
            <v/>
          </cell>
          <cell r="D38">
            <v>1333747.1261735004</v>
          </cell>
          <cell r="E38">
            <v>2045977</v>
          </cell>
          <cell r="F38" t="str">
            <v/>
          </cell>
          <cell r="G38" t="str">
            <v/>
          </cell>
          <cell r="H38">
            <v>902092.02000000014</v>
          </cell>
          <cell r="I38">
            <v>2666460.13</v>
          </cell>
        </row>
        <row r="39">
          <cell r="A39" t="str">
            <v>BT2 7</v>
          </cell>
          <cell r="B39">
            <v>851790.43</v>
          </cell>
          <cell r="C39" t="str">
            <v/>
          </cell>
          <cell r="D39" t="str">
            <v/>
          </cell>
          <cell r="E39">
            <v>1154923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>
            <v>371354.19</v>
          </cell>
          <cell r="D40" t="str">
            <v/>
          </cell>
          <cell r="E40">
            <v>1875837</v>
          </cell>
          <cell r="F40" t="str">
            <v/>
          </cell>
          <cell r="G40" t="str">
            <v/>
          </cell>
          <cell r="H40" t="str">
            <v/>
          </cell>
          <cell r="I40">
            <v>3792545.7500000009</v>
          </cell>
        </row>
        <row r="41">
          <cell r="A41" t="str">
            <v>BT20 3</v>
          </cell>
          <cell r="B41">
            <v>771418.47</v>
          </cell>
          <cell r="C41" t="str">
            <v/>
          </cell>
          <cell r="D41">
            <v>1587294.1002059998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1550848.8300000003</v>
          </cell>
        </row>
        <row r="42">
          <cell r="A42" t="str">
            <v>BT20 4</v>
          </cell>
          <cell r="B42">
            <v>387357.73</v>
          </cell>
          <cell r="C42" t="str">
            <v/>
          </cell>
          <cell r="D42" t="str">
            <v/>
          </cell>
          <cell r="E42">
            <v>780435</v>
          </cell>
          <cell r="F42" t="str">
            <v/>
          </cell>
          <cell r="G42" t="str">
            <v/>
          </cell>
          <cell r="H42">
            <v>353048.45999999996</v>
          </cell>
          <cell r="I42">
            <v>704440.65</v>
          </cell>
        </row>
        <row r="43">
          <cell r="A43" t="str">
            <v>BT20 5</v>
          </cell>
          <cell r="B43" t="str">
            <v/>
          </cell>
          <cell r="C43">
            <v>256309.08</v>
          </cell>
          <cell r="D43">
            <v>573844.71771549981</v>
          </cell>
          <cell r="E43">
            <v>1048678</v>
          </cell>
          <cell r="F43" t="str">
            <v/>
          </cell>
          <cell r="G43" t="str">
            <v/>
          </cell>
          <cell r="H43" t="str">
            <v/>
          </cell>
          <cell r="I43">
            <v>1587398.2000000002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2192144.0889674993</v>
          </cell>
          <cell r="E45">
            <v>1537039</v>
          </cell>
          <cell r="F45" t="str">
            <v/>
          </cell>
          <cell r="G45" t="str">
            <v/>
          </cell>
          <cell r="H45">
            <v>677964.41</v>
          </cell>
          <cell r="I45">
            <v>1077632.5400000003</v>
          </cell>
        </row>
        <row r="46">
          <cell r="A46" t="str">
            <v>BT22 1</v>
          </cell>
          <cell r="B46" t="str">
            <v/>
          </cell>
          <cell r="C46">
            <v>8779064.4800000004</v>
          </cell>
          <cell r="D46">
            <v>1308337.1807365003</v>
          </cell>
          <cell r="E46">
            <v>2492629</v>
          </cell>
          <cell r="F46" t="str">
            <v/>
          </cell>
          <cell r="G46" t="str">
            <v/>
          </cell>
          <cell r="H46" t="str">
            <v/>
          </cell>
          <cell r="I46">
            <v>4409341.4299999988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>
            <v>1826773.4963024994</v>
          </cell>
          <cell r="E47">
            <v>7543901</v>
          </cell>
          <cell r="F47" t="str">
            <v/>
          </cell>
          <cell r="G47" t="str">
            <v/>
          </cell>
          <cell r="H47" t="str">
            <v/>
          </cell>
          <cell r="I47">
            <v>2811500.8999999994</v>
          </cell>
        </row>
        <row r="48">
          <cell r="A48" t="str">
            <v>BT23 4</v>
          </cell>
          <cell r="B48" t="str">
            <v/>
          </cell>
          <cell r="C48">
            <v>1278032.48</v>
          </cell>
          <cell r="D48">
            <v>8146076.8304470005</v>
          </cell>
          <cell r="E48">
            <v>3532070</v>
          </cell>
          <cell r="F48" t="str">
            <v/>
          </cell>
          <cell r="G48" t="str">
            <v/>
          </cell>
          <cell r="H48" t="str">
            <v/>
          </cell>
          <cell r="I48">
            <v>2766586.3600000003</v>
          </cell>
        </row>
        <row r="49">
          <cell r="A49" t="str">
            <v>BT23 5</v>
          </cell>
          <cell r="B49">
            <v>213613.99</v>
          </cell>
          <cell r="C49" t="str">
            <v/>
          </cell>
          <cell r="D49">
            <v>2706439.8498240015</v>
          </cell>
          <cell r="E49">
            <v>2954746</v>
          </cell>
          <cell r="F49" t="str">
            <v/>
          </cell>
          <cell r="G49" t="str">
            <v/>
          </cell>
          <cell r="H49" t="str">
            <v/>
          </cell>
          <cell r="I49">
            <v>2541940.8199999989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3069236.2584379972</v>
          </cell>
          <cell r="E50">
            <v>3679840</v>
          </cell>
          <cell r="F50" t="str">
            <v/>
          </cell>
          <cell r="G50" t="str">
            <v/>
          </cell>
          <cell r="H50" t="str">
            <v/>
          </cell>
          <cell r="I50">
            <v>8612137.25</v>
          </cell>
        </row>
        <row r="51">
          <cell r="A51" t="str">
            <v>BT23 7</v>
          </cell>
          <cell r="B51">
            <v>304683.96999999997</v>
          </cell>
          <cell r="C51">
            <v>356517.01</v>
          </cell>
          <cell r="D51" t="str">
            <v/>
          </cell>
          <cell r="E51">
            <v>673948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57954.46</v>
          </cell>
          <cell r="D52">
            <v>5468783.4523754986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444206.79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727158.32953249977</v>
          </cell>
          <cell r="E54">
            <v>1989777</v>
          </cell>
          <cell r="F54" t="str">
            <v/>
          </cell>
          <cell r="G54" t="str">
            <v/>
          </cell>
          <cell r="H54" t="str">
            <v/>
          </cell>
          <cell r="I54">
            <v>1451819.8199999996</v>
          </cell>
        </row>
        <row r="55">
          <cell r="A55" t="str">
            <v>BT24 8</v>
          </cell>
          <cell r="B55">
            <v>801761.08</v>
          </cell>
          <cell r="C55" t="str">
            <v/>
          </cell>
          <cell r="D55">
            <v>1892291.9956054997</v>
          </cell>
          <cell r="E55">
            <v>5874425</v>
          </cell>
          <cell r="F55">
            <v>124330.33</v>
          </cell>
          <cell r="G55" t="str">
            <v/>
          </cell>
          <cell r="H55" t="str">
            <v/>
          </cell>
          <cell r="I55">
            <v>5703567.3899999978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5635928.0565700205</v>
          </cell>
          <cell r="E56">
            <v>5103941</v>
          </cell>
          <cell r="F56">
            <v>130653.62999999999</v>
          </cell>
          <cell r="G56" t="str">
            <v/>
          </cell>
          <cell r="H56" t="str">
            <v/>
          </cell>
          <cell r="I56">
            <v>9120432.8600000013</v>
          </cell>
        </row>
        <row r="57">
          <cell r="A57" t="str">
            <v>BT25 2</v>
          </cell>
          <cell r="B57">
            <v>507442.32</v>
          </cell>
          <cell r="C57" t="str">
            <v/>
          </cell>
          <cell r="D57">
            <v>1941558.2008320002</v>
          </cell>
          <cell r="E57">
            <v>2242199</v>
          </cell>
          <cell r="F57" t="str">
            <v/>
          </cell>
          <cell r="G57" t="str">
            <v/>
          </cell>
          <cell r="H57" t="str">
            <v/>
          </cell>
          <cell r="I57">
            <v>4018838.9200000004</v>
          </cell>
        </row>
        <row r="58">
          <cell r="A58" t="str">
            <v>BT26 6</v>
          </cell>
          <cell r="B58">
            <v>876335.81</v>
          </cell>
          <cell r="C58" t="str">
            <v/>
          </cell>
          <cell r="D58">
            <v>3066165.8366945013</v>
          </cell>
          <cell r="E58">
            <v>8857400</v>
          </cell>
          <cell r="F58" t="str">
            <v/>
          </cell>
          <cell r="G58" t="str">
            <v/>
          </cell>
          <cell r="H58" t="str">
            <v/>
          </cell>
          <cell r="I58">
            <v>4871870.72</v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 t="str">
            <v/>
          </cell>
          <cell r="E59">
            <v>369799</v>
          </cell>
          <cell r="F59" t="str">
            <v/>
          </cell>
          <cell r="G59" t="str">
            <v/>
          </cell>
          <cell r="H59" t="str">
            <v/>
          </cell>
          <cell r="I59">
            <v>1129285.4199999997</v>
          </cell>
        </row>
        <row r="60">
          <cell r="A60" t="str">
            <v>BT27 5</v>
          </cell>
          <cell r="B60" t="str">
            <v/>
          </cell>
          <cell r="C60">
            <v>301594.73</v>
          </cell>
          <cell r="D60">
            <v>3244026.1510669999</v>
          </cell>
          <cell r="E60">
            <v>2329425</v>
          </cell>
          <cell r="F60" t="str">
            <v/>
          </cell>
          <cell r="G60" t="str">
            <v/>
          </cell>
          <cell r="H60" t="str">
            <v/>
          </cell>
          <cell r="I60">
            <v>4757639.12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899744</v>
          </cell>
          <cell r="F61" t="str">
            <v/>
          </cell>
          <cell r="G61" t="str">
            <v/>
          </cell>
          <cell r="H61" t="str">
            <v/>
          </cell>
          <cell r="I61">
            <v>1341964.96</v>
          </cell>
        </row>
        <row r="62">
          <cell r="A62" t="str">
            <v>BT28 1</v>
          </cell>
          <cell r="B62">
            <v>410336.2</v>
          </cell>
          <cell r="C62" t="str">
            <v/>
          </cell>
          <cell r="D62">
            <v>2080006.4154320005</v>
          </cell>
          <cell r="E62">
            <v>1244826</v>
          </cell>
          <cell r="F62" t="str">
            <v/>
          </cell>
          <cell r="G62" t="str">
            <v/>
          </cell>
          <cell r="H62" t="str">
            <v/>
          </cell>
          <cell r="I62">
            <v>2830940.3300000005</v>
          </cell>
        </row>
        <row r="63">
          <cell r="A63" t="str">
            <v>BT28 2</v>
          </cell>
          <cell r="B63">
            <v>1879757.75</v>
          </cell>
          <cell r="C63">
            <v>410210.25</v>
          </cell>
          <cell r="D63">
            <v>7220646.7715220051</v>
          </cell>
          <cell r="E63">
            <v>4638126</v>
          </cell>
          <cell r="F63" t="str">
            <v/>
          </cell>
          <cell r="G63" t="str">
            <v/>
          </cell>
          <cell r="H63" t="str">
            <v/>
          </cell>
          <cell r="I63">
            <v>8076485.5999999987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2923143.1338620004</v>
          </cell>
          <cell r="E64" t="str">
            <v/>
          </cell>
          <cell r="F64">
            <v>163614.03999999998</v>
          </cell>
          <cell r="G64" t="str">
            <v/>
          </cell>
          <cell r="H64" t="str">
            <v/>
          </cell>
          <cell r="I64">
            <v>802551.69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>
            <v>3127390.58</v>
          </cell>
          <cell r="D66">
            <v>4437555.4143784977</v>
          </cell>
          <cell r="E66">
            <v>3882569</v>
          </cell>
          <cell r="F66" t="str">
            <v/>
          </cell>
          <cell r="G66" t="str">
            <v/>
          </cell>
          <cell r="H66" t="str">
            <v/>
          </cell>
          <cell r="I66">
            <v>11017696.390000001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12012382.370834004</v>
          </cell>
          <cell r="E67">
            <v>5882492</v>
          </cell>
          <cell r="F67" t="str">
            <v/>
          </cell>
          <cell r="G67" t="str">
            <v/>
          </cell>
          <cell r="H67" t="str">
            <v/>
          </cell>
          <cell r="I67">
            <v>6359136.4300000006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888949.06</v>
          </cell>
          <cell r="C69" t="str">
            <v/>
          </cell>
          <cell r="D69">
            <v>1865861.2388920002</v>
          </cell>
          <cell r="E69">
            <v>1367384</v>
          </cell>
          <cell r="F69" t="str">
            <v/>
          </cell>
          <cell r="G69" t="str">
            <v/>
          </cell>
          <cell r="H69" t="str">
            <v/>
          </cell>
          <cell r="I69">
            <v>1524600.49</v>
          </cell>
        </row>
        <row r="70">
          <cell r="A70" t="str">
            <v>BT30 7</v>
          </cell>
          <cell r="B70">
            <v>1299088.55</v>
          </cell>
          <cell r="C70" t="str">
            <v/>
          </cell>
          <cell r="D70">
            <v>1119962.9444209989</v>
          </cell>
          <cell r="E70">
            <v>4164678</v>
          </cell>
          <cell r="F70" t="str">
            <v/>
          </cell>
          <cell r="G70" t="str">
            <v/>
          </cell>
          <cell r="H70" t="str">
            <v/>
          </cell>
          <cell r="I70">
            <v>2532470.6399999992</v>
          </cell>
        </row>
        <row r="71">
          <cell r="A71" t="str">
            <v>BT30 8</v>
          </cell>
          <cell r="B71">
            <v>571157.01</v>
          </cell>
          <cell r="C71" t="str">
            <v/>
          </cell>
          <cell r="D71">
            <v>2680402.3555175001</v>
          </cell>
          <cell r="E71">
            <v>3875118</v>
          </cell>
          <cell r="F71" t="str">
            <v/>
          </cell>
          <cell r="G71" t="str">
            <v/>
          </cell>
          <cell r="H71">
            <v>2456092.8899999997</v>
          </cell>
          <cell r="I71">
            <v>3316423.6199999996</v>
          </cell>
        </row>
        <row r="72">
          <cell r="A72" t="str">
            <v>BT30 9</v>
          </cell>
          <cell r="B72" t="str">
            <v/>
          </cell>
          <cell r="C72" t="str">
            <v/>
          </cell>
          <cell r="D72">
            <v>4253394.2957810014</v>
          </cell>
          <cell r="E72">
            <v>5640861</v>
          </cell>
          <cell r="F72" t="str">
            <v/>
          </cell>
          <cell r="G72" t="str">
            <v/>
          </cell>
          <cell r="H72" t="str">
            <v/>
          </cell>
          <cell r="I72">
            <v>4016563.6899999995</v>
          </cell>
        </row>
        <row r="73">
          <cell r="A73" t="str">
            <v>BT31 9</v>
          </cell>
          <cell r="B73">
            <v>962623.32</v>
          </cell>
          <cell r="C73">
            <v>156486.62</v>
          </cell>
          <cell r="D73" t="str">
            <v/>
          </cell>
          <cell r="E73">
            <v>2052877</v>
          </cell>
          <cell r="F73" t="str">
            <v/>
          </cell>
          <cell r="G73" t="str">
            <v/>
          </cell>
          <cell r="H73" t="str">
            <v/>
          </cell>
          <cell r="I73">
            <v>7964420.9300000016</v>
          </cell>
        </row>
        <row r="74">
          <cell r="A74" t="str">
            <v>BT32 3</v>
          </cell>
          <cell r="B74">
            <v>9389886.3000000007</v>
          </cell>
          <cell r="C74">
            <v>124159.88</v>
          </cell>
          <cell r="D74">
            <v>4722106.1630970016</v>
          </cell>
          <cell r="E74">
            <v>5250374</v>
          </cell>
          <cell r="F74" t="str">
            <v/>
          </cell>
          <cell r="G74" t="str">
            <v/>
          </cell>
          <cell r="H74">
            <v>5506330.2299999995</v>
          </cell>
          <cell r="I74">
            <v>9028619.4500000048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1469347.6906565004</v>
          </cell>
          <cell r="E75">
            <v>2931744</v>
          </cell>
          <cell r="F75" t="str">
            <v/>
          </cell>
          <cell r="G75" t="str">
            <v/>
          </cell>
          <cell r="H75" t="str">
            <v/>
          </cell>
          <cell r="I75">
            <v>1460731.6000000003</v>
          </cell>
        </row>
        <row r="76">
          <cell r="A76" t="str">
            <v>BT32 5</v>
          </cell>
          <cell r="B76">
            <v>237003.26</v>
          </cell>
          <cell r="C76" t="str">
            <v/>
          </cell>
          <cell r="D76">
            <v>1343613.8048899998</v>
          </cell>
          <cell r="E76">
            <v>3227049</v>
          </cell>
          <cell r="F76" t="str">
            <v/>
          </cell>
          <cell r="G76" t="str">
            <v/>
          </cell>
          <cell r="H76" t="str">
            <v/>
          </cell>
          <cell r="I76">
            <v>4225910.8700000029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2341660.21</v>
          </cell>
          <cell r="C78" t="str">
            <v/>
          </cell>
          <cell r="D78">
            <v>1671083.4007609994</v>
          </cell>
          <cell r="E78">
            <v>1856810</v>
          </cell>
          <cell r="F78" t="str">
            <v/>
          </cell>
          <cell r="G78" t="str">
            <v/>
          </cell>
          <cell r="H78" t="str">
            <v/>
          </cell>
          <cell r="I78">
            <v>5111486.6899999985</v>
          </cell>
        </row>
        <row r="79">
          <cell r="A79" t="str">
            <v>BT34 1</v>
          </cell>
          <cell r="B79">
            <v>1290944.3999999999</v>
          </cell>
          <cell r="C79">
            <v>249806.96</v>
          </cell>
          <cell r="D79">
            <v>1732641.7871755003</v>
          </cell>
          <cell r="E79">
            <v>3419794</v>
          </cell>
          <cell r="F79">
            <v>220461.87999999998</v>
          </cell>
          <cell r="G79" t="str">
            <v/>
          </cell>
          <cell r="H79" t="str">
            <v/>
          </cell>
          <cell r="I79">
            <v>2607647.4799999995</v>
          </cell>
        </row>
        <row r="80">
          <cell r="A80" t="str">
            <v>BT34 2</v>
          </cell>
          <cell r="B80">
            <v>2305359.69</v>
          </cell>
          <cell r="C80" t="str">
            <v/>
          </cell>
          <cell r="D80">
            <v>7485367.8057815041</v>
          </cell>
          <cell r="E80">
            <v>2836485</v>
          </cell>
          <cell r="F80">
            <v>193289.68</v>
          </cell>
          <cell r="G80" t="str">
            <v/>
          </cell>
          <cell r="H80" t="str">
            <v/>
          </cell>
          <cell r="I80">
            <v>4257644.3499999996</v>
          </cell>
        </row>
        <row r="81">
          <cell r="A81" t="str">
            <v>BT34 3</v>
          </cell>
          <cell r="B81">
            <v>4051719.85</v>
          </cell>
          <cell r="C81">
            <v>181625.12</v>
          </cell>
          <cell r="D81">
            <v>2761189.7113784999</v>
          </cell>
          <cell r="E81">
            <v>1932176</v>
          </cell>
          <cell r="F81" t="str">
            <v/>
          </cell>
          <cell r="G81" t="str">
            <v/>
          </cell>
          <cell r="H81" t="str">
            <v/>
          </cell>
          <cell r="I81">
            <v>6845111.040000001</v>
          </cell>
        </row>
        <row r="82">
          <cell r="A82" t="str">
            <v>BT34 4</v>
          </cell>
          <cell r="B82">
            <v>8051075.9400000004</v>
          </cell>
          <cell r="C82" t="str">
            <v/>
          </cell>
          <cell r="D82">
            <v>1905707.1991679997</v>
          </cell>
          <cell r="E82">
            <v>4747032</v>
          </cell>
          <cell r="F82" t="str">
            <v/>
          </cell>
          <cell r="G82" t="str">
            <v/>
          </cell>
          <cell r="H82" t="str">
            <v/>
          </cell>
          <cell r="I82">
            <v>6117444.7700000014</v>
          </cell>
        </row>
        <row r="83">
          <cell r="A83" t="str">
            <v>BT34 5</v>
          </cell>
          <cell r="B83">
            <v>1067895.83</v>
          </cell>
          <cell r="C83" t="str">
            <v/>
          </cell>
          <cell r="D83">
            <v>2604381.4244220005</v>
          </cell>
          <cell r="E83">
            <v>3899976</v>
          </cell>
          <cell r="F83" t="str">
            <v/>
          </cell>
          <cell r="G83" t="str">
            <v/>
          </cell>
          <cell r="H83" t="str">
            <v/>
          </cell>
          <cell r="I83">
            <v>8178863.0199999996</v>
          </cell>
        </row>
        <row r="84">
          <cell r="A84" t="str">
            <v>BT35 0</v>
          </cell>
          <cell r="B84">
            <v>534218.11</v>
          </cell>
          <cell r="C84" t="str">
            <v/>
          </cell>
          <cell r="D84">
            <v>2669576.9017575011</v>
          </cell>
          <cell r="E84">
            <v>807332</v>
          </cell>
          <cell r="F84" t="str">
            <v/>
          </cell>
          <cell r="G84" t="str">
            <v/>
          </cell>
          <cell r="H84" t="str">
            <v/>
          </cell>
          <cell r="I84">
            <v>6739761.6800000016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3283430.94</v>
          </cell>
          <cell r="C86">
            <v>1435516.25</v>
          </cell>
          <cell r="D86">
            <v>16246440.056188503</v>
          </cell>
          <cell r="E86">
            <v>6023088</v>
          </cell>
          <cell r="F86" t="str">
            <v/>
          </cell>
          <cell r="G86" t="str">
            <v/>
          </cell>
          <cell r="H86" t="str">
            <v/>
          </cell>
          <cell r="I86">
            <v>20348190.609999996</v>
          </cell>
        </row>
        <row r="87">
          <cell r="A87" t="str">
            <v>BT35 7</v>
          </cell>
          <cell r="B87">
            <v>1369875.26</v>
          </cell>
          <cell r="C87" t="str">
            <v/>
          </cell>
          <cell r="D87">
            <v>2958260.9038299997</v>
          </cell>
          <cell r="E87">
            <v>2603512</v>
          </cell>
          <cell r="F87" t="str">
            <v/>
          </cell>
          <cell r="G87" t="str">
            <v/>
          </cell>
          <cell r="H87" t="str">
            <v/>
          </cell>
          <cell r="I87">
            <v>6067350.8000000017</v>
          </cell>
        </row>
        <row r="88">
          <cell r="A88" t="str">
            <v>BT35 8</v>
          </cell>
          <cell r="B88">
            <v>1712862.67</v>
          </cell>
          <cell r="C88">
            <v>1177151.1000000001</v>
          </cell>
          <cell r="D88">
            <v>4157912.2564880024</v>
          </cell>
          <cell r="E88">
            <v>4519335</v>
          </cell>
          <cell r="F88">
            <v>294212.25</v>
          </cell>
          <cell r="G88" t="str">
            <v/>
          </cell>
          <cell r="H88" t="str">
            <v/>
          </cell>
          <cell r="I88">
            <v>3672512.899999999</v>
          </cell>
        </row>
        <row r="89">
          <cell r="A89" t="str">
            <v>BT35 9</v>
          </cell>
          <cell r="B89">
            <v>722140.12</v>
          </cell>
          <cell r="C89" t="str">
            <v/>
          </cell>
          <cell r="D89">
            <v>3190435.0109229987</v>
          </cell>
          <cell r="E89">
            <v>1348631</v>
          </cell>
          <cell r="F89">
            <v>334184.41000000003</v>
          </cell>
          <cell r="G89" t="str">
            <v/>
          </cell>
          <cell r="H89" t="str">
            <v/>
          </cell>
          <cell r="I89">
            <v>1789881.18</v>
          </cell>
        </row>
        <row r="90">
          <cell r="A90" t="str">
            <v>BT36 4</v>
          </cell>
          <cell r="B90">
            <v>170540.61</v>
          </cell>
          <cell r="C90" t="str">
            <v/>
          </cell>
          <cell r="D90">
            <v>6972304.7948599989</v>
          </cell>
          <cell r="E90">
            <v>4200675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295956.25</v>
          </cell>
          <cell r="C91" t="str">
            <v/>
          </cell>
          <cell r="D91">
            <v>1634292.9926384999</v>
          </cell>
          <cell r="E91">
            <v>1184494</v>
          </cell>
          <cell r="F91" t="str">
            <v/>
          </cell>
          <cell r="G91" t="str">
            <v/>
          </cell>
          <cell r="H91" t="str">
            <v/>
          </cell>
          <cell r="I91">
            <v>577420.76000000013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1155352.8201839998</v>
          </cell>
          <cell r="E92">
            <v>308230</v>
          </cell>
          <cell r="F92" t="str">
            <v/>
          </cell>
          <cell r="G92" t="str">
            <v/>
          </cell>
          <cell r="H92">
            <v>337757.05</v>
          </cell>
          <cell r="I92">
            <v>519863.55999999994</v>
          </cell>
        </row>
        <row r="93">
          <cell r="A93" t="str">
            <v>BT36 7</v>
          </cell>
          <cell r="B93">
            <v>164495.97</v>
          </cell>
          <cell r="C93" t="str">
            <v/>
          </cell>
          <cell r="D93" t="str">
            <v/>
          </cell>
          <cell r="E93">
            <v>1464215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1581941.3442545</v>
          </cell>
          <cell r="E95" t="str">
            <v/>
          </cell>
          <cell r="F95">
            <v>146510.29999999996</v>
          </cell>
          <cell r="G95" t="str">
            <v/>
          </cell>
          <cell r="H95" t="str">
            <v/>
          </cell>
          <cell r="I95">
            <v>632916.08000000007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584983.30999999994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211066.31</v>
          </cell>
          <cell r="C98">
            <v>491857.12</v>
          </cell>
          <cell r="D98" t="str">
            <v/>
          </cell>
          <cell r="E98">
            <v>910864</v>
          </cell>
          <cell r="F98" t="str">
            <v/>
          </cell>
          <cell r="G98" t="str">
            <v/>
          </cell>
          <cell r="H98" t="str">
            <v/>
          </cell>
          <cell r="I98">
            <v>1029954.46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1152785.5051285001</v>
          </cell>
          <cell r="E99">
            <v>2114854</v>
          </cell>
          <cell r="F99" t="str">
            <v/>
          </cell>
          <cell r="G99" t="str">
            <v/>
          </cell>
          <cell r="H99" t="str">
            <v/>
          </cell>
          <cell r="I99">
            <v>1698193.44</v>
          </cell>
        </row>
        <row r="100">
          <cell r="A100" t="str">
            <v>BT38 9</v>
          </cell>
          <cell r="B100">
            <v>488082.24</v>
          </cell>
          <cell r="C100" t="str">
            <v/>
          </cell>
          <cell r="D100" t="str">
            <v/>
          </cell>
          <cell r="E100">
            <v>1555012</v>
          </cell>
          <cell r="F100" t="str">
            <v/>
          </cell>
          <cell r="G100" t="str">
            <v/>
          </cell>
          <cell r="H100" t="str">
            <v/>
          </cell>
          <cell r="I100">
            <v>897744.14999999979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4938437</v>
          </cell>
          <cell r="F101" t="str">
            <v/>
          </cell>
          <cell r="G101" t="str">
            <v/>
          </cell>
          <cell r="H101" t="str">
            <v/>
          </cell>
          <cell r="I101">
            <v>1191867.03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552667.39</v>
          </cell>
          <cell r="C103" t="str">
            <v/>
          </cell>
          <cell r="D103">
            <v>2398160.0630195001</v>
          </cell>
          <cell r="E103">
            <v>7585235</v>
          </cell>
          <cell r="F103" t="str">
            <v/>
          </cell>
          <cell r="G103" t="str">
            <v/>
          </cell>
          <cell r="H103" t="str">
            <v/>
          </cell>
          <cell r="I103">
            <v>8610813.7499999981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>
            <v>8126420.1593709989</v>
          </cell>
          <cell r="E104">
            <v>964292</v>
          </cell>
          <cell r="F104">
            <v>226133.47</v>
          </cell>
          <cell r="G104" t="str">
            <v/>
          </cell>
          <cell r="H104" t="str">
            <v/>
          </cell>
          <cell r="I104">
            <v>2323954.52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654083</v>
          </cell>
          <cell r="F105" t="str">
            <v/>
          </cell>
          <cell r="G105" t="str">
            <v/>
          </cell>
          <cell r="H105" t="str">
            <v/>
          </cell>
          <cell r="I105">
            <v>1120398.17</v>
          </cell>
        </row>
        <row r="106">
          <cell r="A106" t="str">
            <v>BT4 3</v>
          </cell>
          <cell r="B106">
            <v>1016747.93</v>
          </cell>
          <cell r="C106">
            <v>656705.88</v>
          </cell>
          <cell r="D106">
            <v>3060050.2171320007</v>
          </cell>
          <cell r="E106">
            <v>2063026</v>
          </cell>
          <cell r="F106" t="str">
            <v/>
          </cell>
          <cell r="G106" t="str">
            <v/>
          </cell>
          <cell r="H106" t="str">
            <v/>
          </cell>
          <cell r="I106">
            <v>1615180.8900000004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1499409</v>
          </cell>
          <cell r="F108" t="str">
            <v/>
          </cell>
          <cell r="G108" t="str">
            <v/>
          </cell>
          <cell r="H108" t="str">
            <v/>
          </cell>
          <cell r="I108">
            <v>2446991.8099999996</v>
          </cell>
        </row>
        <row r="109">
          <cell r="A109" t="str">
            <v>BT40 2</v>
          </cell>
          <cell r="B109">
            <v>409562</v>
          </cell>
          <cell r="C109" t="str">
            <v/>
          </cell>
          <cell r="D109">
            <v>831345.35253199993</v>
          </cell>
          <cell r="E109">
            <v>1563888</v>
          </cell>
          <cell r="F109" t="str">
            <v/>
          </cell>
          <cell r="G109" t="str">
            <v/>
          </cell>
          <cell r="H109" t="str">
            <v/>
          </cell>
          <cell r="I109">
            <v>4489966.18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1083522.427316</v>
          </cell>
          <cell r="E110">
            <v>1958921</v>
          </cell>
          <cell r="F110" t="str">
            <v/>
          </cell>
          <cell r="G110" t="str">
            <v/>
          </cell>
          <cell r="H110" t="str">
            <v/>
          </cell>
          <cell r="I110">
            <v>5875561.5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851703.54999999981</v>
          </cell>
        </row>
        <row r="113">
          <cell r="A113" t="str">
            <v>BT41 2</v>
          </cell>
          <cell r="B113">
            <v>507415.68</v>
          </cell>
          <cell r="C113" t="str">
            <v/>
          </cell>
          <cell r="D113">
            <v>6157888.8990530046</v>
          </cell>
          <cell r="E113">
            <v>2722855</v>
          </cell>
          <cell r="F113" t="str">
            <v/>
          </cell>
          <cell r="G113" t="str">
            <v/>
          </cell>
          <cell r="H113" t="str">
            <v/>
          </cell>
          <cell r="I113">
            <v>3685504.4700000016</v>
          </cell>
        </row>
        <row r="114">
          <cell r="A114" t="str">
            <v>BT41 3</v>
          </cell>
          <cell r="B114">
            <v>1523299.35</v>
          </cell>
          <cell r="C114" t="str">
            <v/>
          </cell>
          <cell r="D114">
            <v>9882228.3497535028</v>
          </cell>
          <cell r="E114">
            <v>9287635</v>
          </cell>
          <cell r="F114" t="str">
            <v/>
          </cell>
          <cell r="G114" t="str">
            <v/>
          </cell>
          <cell r="H114" t="str">
            <v/>
          </cell>
          <cell r="I114">
            <v>6505016.9899999984</v>
          </cell>
        </row>
        <row r="115">
          <cell r="A115" t="str">
            <v>BT41 4</v>
          </cell>
          <cell r="B115">
            <v>1103541.33</v>
          </cell>
          <cell r="C115" t="str">
            <v/>
          </cell>
          <cell r="D115">
            <v>1579833.6088439999</v>
          </cell>
          <cell r="E115">
            <v>2693079</v>
          </cell>
          <cell r="F115" t="str">
            <v/>
          </cell>
          <cell r="G115" t="str">
            <v/>
          </cell>
          <cell r="H115" t="str">
            <v/>
          </cell>
          <cell r="I115">
            <v>3466520.23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3036871</v>
          </cell>
          <cell r="F117" t="str">
            <v/>
          </cell>
          <cell r="G117" t="str">
            <v/>
          </cell>
          <cell r="H117" t="str">
            <v/>
          </cell>
          <cell r="I117">
            <v>5699330.4600000009</v>
          </cell>
        </row>
        <row r="118">
          <cell r="A118" t="str">
            <v>BT42 2</v>
          </cell>
          <cell r="B118">
            <v>772059.98</v>
          </cell>
          <cell r="C118" t="str">
            <v/>
          </cell>
          <cell r="D118">
            <v>989605.4665795</v>
          </cell>
          <cell r="E118">
            <v>2706795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A119" t="str">
            <v>BT42 3</v>
          </cell>
          <cell r="B119">
            <v>777029.41</v>
          </cell>
          <cell r="C119" t="str">
            <v/>
          </cell>
          <cell r="D119">
            <v>1497246.5021794997</v>
          </cell>
          <cell r="E119">
            <v>3385169</v>
          </cell>
          <cell r="F119" t="str">
            <v/>
          </cell>
          <cell r="G119" t="str">
            <v/>
          </cell>
          <cell r="H119" t="str">
            <v/>
          </cell>
          <cell r="I119">
            <v>8440116.6000000034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1720181.5053119997</v>
          </cell>
          <cell r="E120">
            <v>5195217</v>
          </cell>
          <cell r="F120" t="str">
            <v/>
          </cell>
          <cell r="G120" t="str">
            <v/>
          </cell>
          <cell r="H120" t="str">
            <v/>
          </cell>
          <cell r="I120">
            <v>4415924.6500000004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554887.04</v>
          </cell>
          <cell r="C122">
            <v>992665.18</v>
          </cell>
          <cell r="D122">
            <v>679598.72537400003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>
            <v>1748104.1899999997</v>
          </cell>
        </row>
        <row r="123">
          <cell r="A123" t="str">
            <v>BT43 6</v>
          </cell>
          <cell r="B123">
            <v>850659.88</v>
          </cell>
          <cell r="C123" t="str">
            <v/>
          </cell>
          <cell r="D123">
            <v>3703835.3269510013</v>
          </cell>
          <cell r="E123">
            <v>1175615</v>
          </cell>
          <cell r="F123" t="str">
            <v/>
          </cell>
          <cell r="G123" t="str">
            <v/>
          </cell>
          <cell r="H123" t="str">
            <v/>
          </cell>
          <cell r="I123">
            <v>6681936.8200000003</v>
          </cell>
        </row>
        <row r="124">
          <cell r="A124" t="str">
            <v>BT43 7</v>
          </cell>
          <cell r="B124">
            <v>411074.71</v>
          </cell>
          <cell r="C124" t="str">
            <v/>
          </cell>
          <cell r="D124">
            <v>778408.73752399988</v>
          </cell>
          <cell r="E124">
            <v>2736187</v>
          </cell>
          <cell r="F124" t="str">
            <v/>
          </cell>
          <cell r="G124" t="str">
            <v/>
          </cell>
          <cell r="H124" t="str">
            <v/>
          </cell>
          <cell r="I124">
            <v>2908213.93</v>
          </cell>
        </row>
        <row r="125">
          <cell r="A125" t="str">
            <v>BT44 0</v>
          </cell>
          <cell r="B125">
            <v>1300582.8700000001</v>
          </cell>
          <cell r="C125">
            <v>930452.72</v>
          </cell>
          <cell r="D125">
            <v>1362006.7354540001</v>
          </cell>
          <cell r="E125">
            <v>5251120</v>
          </cell>
          <cell r="F125" t="str">
            <v/>
          </cell>
          <cell r="G125" t="str">
            <v/>
          </cell>
          <cell r="H125" t="str">
            <v/>
          </cell>
          <cell r="I125">
            <v>3522772.1000000006</v>
          </cell>
        </row>
        <row r="126">
          <cell r="A126" t="str">
            <v>BT44 8</v>
          </cell>
          <cell r="B126">
            <v>205486.31</v>
          </cell>
          <cell r="C126">
            <v>948519.73</v>
          </cell>
          <cell r="D126">
            <v>3631095.361368502</v>
          </cell>
          <cell r="E126">
            <v>6640945</v>
          </cell>
          <cell r="F126" t="str">
            <v/>
          </cell>
          <cell r="G126" t="str">
            <v/>
          </cell>
          <cell r="H126" t="str">
            <v/>
          </cell>
          <cell r="I126">
            <v>2123637.2299999995</v>
          </cell>
        </row>
        <row r="127">
          <cell r="A127" t="str">
            <v>BT44 9</v>
          </cell>
          <cell r="B127" t="str">
            <v/>
          </cell>
          <cell r="C127">
            <v>3742343.8</v>
          </cell>
          <cell r="D127">
            <v>2651845.0784395011</v>
          </cell>
          <cell r="E127">
            <v>6679138</v>
          </cell>
          <cell r="F127" t="str">
            <v/>
          </cell>
          <cell r="G127" t="str">
            <v/>
          </cell>
          <cell r="H127" t="str">
            <v/>
          </cell>
          <cell r="I127">
            <v>12284142.890000002</v>
          </cell>
        </row>
        <row r="128">
          <cell r="A128" t="str">
            <v>BT45 5</v>
          </cell>
          <cell r="B128">
            <v>1559910.39</v>
          </cell>
          <cell r="C128" t="str">
            <v/>
          </cell>
          <cell r="D128" t="str">
            <v/>
          </cell>
          <cell r="E128">
            <v>2029922</v>
          </cell>
          <cell r="F128" t="str">
            <v/>
          </cell>
          <cell r="G128" t="str">
            <v/>
          </cell>
          <cell r="H128" t="str">
            <v/>
          </cell>
          <cell r="I128">
            <v>5495902.5899999989</v>
          </cell>
        </row>
        <row r="129">
          <cell r="A129" t="str">
            <v>BT45 6</v>
          </cell>
          <cell r="B129">
            <v>771059.9</v>
          </cell>
          <cell r="C129" t="str">
            <v/>
          </cell>
          <cell r="D129">
            <v>2916267.2133490006</v>
          </cell>
          <cell r="E129">
            <v>4729297</v>
          </cell>
          <cell r="F129" t="str">
            <v/>
          </cell>
          <cell r="G129" t="str">
            <v/>
          </cell>
          <cell r="H129" t="str">
            <v/>
          </cell>
          <cell r="I129">
            <v>3121548.0399999996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7974572.4252214972</v>
          </cell>
          <cell r="E130">
            <v>5435370</v>
          </cell>
          <cell r="F130" t="str">
            <v/>
          </cell>
          <cell r="G130" t="str">
            <v/>
          </cell>
          <cell r="H130" t="str">
            <v/>
          </cell>
          <cell r="I130">
            <v>6755964.259999997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5492902.8284280039</v>
          </cell>
          <cell r="E131">
            <v>3743558</v>
          </cell>
          <cell r="F131" t="str">
            <v/>
          </cell>
          <cell r="G131" t="str">
            <v/>
          </cell>
          <cell r="H131" t="str">
            <v/>
          </cell>
          <cell r="I131">
            <v>6954471.5600000005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583014.09</v>
          </cell>
          <cell r="C133" t="str">
            <v/>
          </cell>
          <cell r="D133">
            <v>5718594.8339404995</v>
          </cell>
          <cell r="E133">
            <v>7092424</v>
          </cell>
          <cell r="F133">
            <v>2068919.3700000003</v>
          </cell>
          <cell r="G133" t="str">
            <v/>
          </cell>
          <cell r="H133" t="str">
            <v/>
          </cell>
          <cell r="I133">
            <v>8454751.9800000023</v>
          </cell>
        </row>
        <row r="134">
          <cell r="A134" t="str">
            <v>BT47 2</v>
          </cell>
          <cell r="B134">
            <v>525115.15</v>
          </cell>
          <cell r="C134" t="str">
            <v/>
          </cell>
          <cell r="D134">
            <v>2201390.5681054993</v>
          </cell>
          <cell r="E134">
            <v>591228</v>
          </cell>
          <cell r="F134" t="str">
            <v/>
          </cell>
          <cell r="G134" t="str">
            <v/>
          </cell>
          <cell r="H134" t="str">
            <v/>
          </cell>
          <cell r="I134">
            <v>3572642.89</v>
          </cell>
        </row>
        <row r="135">
          <cell r="A135" t="str">
            <v>BT47 3</v>
          </cell>
          <cell r="B135">
            <v>4679875.1100000003</v>
          </cell>
          <cell r="C135" t="str">
            <v/>
          </cell>
          <cell r="D135">
            <v>5176340.4005640009</v>
          </cell>
          <cell r="E135">
            <v>8915352</v>
          </cell>
          <cell r="F135" t="str">
            <v/>
          </cell>
          <cell r="G135" t="str">
            <v/>
          </cell>
          <cell r="H135" t="str">
            <v/>
          </cell>
          <cell r="I135">
            <v>5589778.7799999993</v>
          </cell>
        </row>
        <row r="136">
          <cell r="A136" t="str">
            <v>BT47 4</v>
          </cell>
          <cell r="B136" t="str">
            <v/>
          </cell>
          <cell r="C136">
            <v>417891.59</v>
          </cell>
          <cell r="D136">
            <v>8273349.5454335036</v>
          </cell>
          <cell r="E136">
            <v>4721114</v>
          </cell>
          <cell r="F136">
            <v>7502234.6500000013</v>
          </cell>
          <cell r="G136" t="str">
            <v/>
          </cell>
          <cell r="H136" t="str">
            <v/>
          </cell>
          <cell r="I136">
            <v>10527619.799999997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571002.34</v>
          </cell>
          <cell r="C138" t="str">
            <v/>
          </cell>
          <cell r="D138">
            <v>3170276.6282855002</v>
          </cell>
          <cell r="E138">
            <v>2340253</v>
          </cell>
          <cell r="F138" t="str">
            <v/>
          </cell>
          <cell r="G138" t="str">
            <v/>
          </cell>
          <cell r="H138" t="str">
            <v/>
          </cell>
          <cell r="I138">
            <v>2110394.5499999993</v>
          </cell>
        </row>
        <row r="139">
          <cell r="A139" t="str">
            <v>BT48 0</v>
          </cell>
          <cell r="B139">
            <v>466115.4</v>
          </cell>
          <cell r="C139" t="str">
            <v/>
          </cell>
          <cell r="D139">
            <v>7792971.0689399997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2392605.9900000002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15750776.199999999</v>
          </cell>
          <cell r="C141" t="str">
            <v/>
          </cell>
          <cell r="D141">
            <v>1750211.3188185</v>
          </cell>
          <cell r="E141">
            <v>644245</v>
          </cell>
          <cell r="F141" t="str">
            <v/>
          </cell>
          <cell r="G141" t="str">
            <v/>
          </cell>
          <cell r="H141" t="str">
            <v/>
          </cell>
          <cell r="I141">
            <v>1358180.11</v>
          </cell>
        </row>
        <row r="142">
          <cell r="A142" t="str">
            <v>BT48 7</v>
          </cell>
          <cell r="B142">
            <v>6799130.96</v>
          </cell>
          <cell r="C142" t="str">
            <v/>
          </cell>
          <cell r="D142">
            <v>6361683.8853424992</v>
          </cell>
          <cell r="E142" t="str">
            <v/>
          </cell>
          <cell r="F142">
            <v>388564.36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910753.71</v>
          </cell>
          <cell r="C143" t="str">
            <v/>
          </cell>
          <cell r="D143">
            <v>4833534.547503503</v>
          </cell>
          <cell r="E143">
            <v>2284788</v>
          </cell>
          <cell r="F143">
            <v>249138.98999999996</v>
          </cell>
          <cell r="G143" t="str">
            <v/>
          </cell>
          <cell r="H143" t="str">
            <v/>
          </cell>
          <cell r="I143">
            <v>1483067.4499999997</v>
          </cell>
        </row>
        <row r="144">
          <cell r="A144" t="str">
            <v>BT48 9</v>
          </cell>
          <cell r="B144">
            <v>357526.88</v>
          </cell>
          <cell r="C144" t="str">
            <v/>
          </cell>
          <cell r="D144">
            <v>505272.58483200002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>BT49 0</v>
          </cell>
          <cell r="B145">
            <v>442609.89</v>
          </cell>
          <cell r="C145" t="str">
            <v/>
          </cell>
          <cell r="D145">
            <v>2525892.2196695004</v>
          </cell>
          <cell r="E145">
            <v>2922619</v>
          </cell>
          <cell r="F145" t="str">
            <v/>
          </cell>
          <cell r="G145" t="str">
            <v/>
          </cell>
          <cell r="H145" t="str">
            <v/>
          </cell>
          <cell r="I145">
            <v>3911709.0699999994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2734547.1102594999</v>
          </cell>
          <cell r="E147">
            <v>4604509</v>
          </cell>
          <cell r="F147" t="str">
            <v/>
          </cell>
          <cell r="G147" t="str">
            <v/>
          </cell>
          <cell r="H147" t="str">
            <v/>
          </cell>
          <cell r="I147">
            <v>4507700.6800000006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943278.78999999992</v>
          </cell>
        </row>
        <row r="149">
          <cell r="A149" t="str">
            <v>BT5 5</v>
          </cell>
          <cell r="B149" t="str">
            <v/>
          </cell>
          <cell r="C149">
            <v>432605.33</v>
          </cell>
          <cell r="D149" t="str">
            <v/>
          </cell>
          <cell r="E149">
            <v>474402</v>
          </cell>
          <cell r="F149">
            <v>374749.93</v>
          </cell>
          <cell r="G149" t="str">
            <v/>
          </cell>
          <cell r="H149" t="str">
            <v/>
          </cell>
          <cell r="I149">
            <v>1702541.5699999998</v>
          </cell>
        </row>
        <row r="150">
          <cell r="A150" t="str">
            <v>BT5 6</v>
          </cell>
          <cell r="B150">
            <v>1180804.8500000001</v>
          </cell>
          <cell r="C150" t="str">
            <v/>
          </cell>
          <cell r="D150" t="str">
            <v/>
          </cell>
          <cell r="E150">
            <v>1206195</v>
          </cell>
          <cell r="F150" t="str">
            <v/>
          </cell>
          <cell r="G150" t="str">
            <v/>
          </cell>
          <cell r="H150" t="str">
            <v/>
          </cell>
          <cell r="I150">
            <v>309280.76999999996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>
            <v>920843</v>
          </cell>
          <cell r="F151" t="str">
            <v/>
          </cell>
          <cell r="G151" t="str">
            <v/>
          </cell>
          <cell r="H151" t="str">
            <v/>
          </cell>
          <cell r="I151">
            <v>636886.77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3561866</v>
          </cell>
          <cell r="F153" t="str">
            <v/>
          </cell>
          <cell r="G153" t="str">
            <v/>
          </cell>
          <cell r="H153" t="str">
            <v/>
          </cell>
          <cell r="I153">
            <v>1243674.5</v>
          </cell>
        </row>
        <row r="154">
          <cell r="A154" t="str">
            <v>BT51 4</v>
          </cell>
          <cell r="B154">
            <v>568214.68999999994</v>
          </cell>
          <cell r="C154" t="str">
            <v/>
          </cell>
          <cell r="D154">
            <v>2382357.4739484992</v>
          </cell>
          <cell r="E154">
            <v>4730889</v>
          </cell>
          <cell r="F154">
            <v>2468163.5</v>
          </cell>
          <cell r="G154" t="str">
            <v/>
          </cell>
          <cell r="H154" t="str">
            <v/>
          </cell>
          <cell r="I154">
            <v>3016086.43</v>
          </cell>
        </row>
        <row r="155">
          <cell r="A155" t="str">
            <v>BT51 5</v>
          </cell>
          <cell r="B155">
            <v>287837.86</v>
          </cell>
          <cell r="C155">
            <v>414092.23</v>
          </cell>
          <cell r="D155">
            <v>3919313.6972354981</v>
          </cell>
          <cell r="E155">
            <v>8810143</v>
          </cell>
          <cell r="F155" t="str">
            <v/>
          </cell>
          <cell r="G155" t="str">
            <v/>
          </cell>
          <cell r="H155" t="str">
            <v/>
          </cell>
          <cell r="I155">
            <v>4843759.1099999985</v>
          </cell>
        </row>
        <row r="156">
          <cell r="A156" t="str">
            <v>BT52 1</v>
          </cell>
          <cell r="B156" t="str">
            <v/>
          </cell>
          <cell r="C156">
            <v>155197</v>
          </cell>
          <cell r="D156" t="str">
            <v/>
          </cell>
          <cell r="E156">
            <v>2677109</v>
          </cell>
          <cell r="F156">
            <v>245813.2</v>
          </cell>
          <cell r="G156" t="str">
            <v/>
          </cell>
          <cell r="H156" t="str">
            <v/>
          </cell>
          <cell r="I156">
            <v>4096678.9800000014</v>
          </cell>
        </row>
        <row r="157">
          <cell r="A157" t="str">
            <v>BT52 2</v>
          </cell>
          <cell r="B157">
            <v>312460.49</v>
          </cell>
          <cell r="C157" t="str">
            <v/>
          </cell>
          <cell r="D157">
            <v>3872638.5467844997</v>
          </cell>
          <cell r="E157">
            <v>5527107</v>
          </cell>
          <cell r="F157" t="str">
            <v/>
          </cell>
          <cell r="G157" t="str">
            <v/>
          </cell>
          <cell r="H157" t="str">
            <v/>
          </cell>
          <cell r="I157">
            <v>2208696.5300000003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2016946.4484089992</v>
          </cell>
          <cell r="E159">
            <v>4701402</v>
          </cell>
          <cell r="F159" t="str">
            <v/>
          </cell>
          <cell r="G159" t="str">
            <v/>
          </cell>
          <cell r="H159" t="str">
            <v/>
          </cell>
          <cell r="I159">
            <v>1322414.7400000005</v>
          </cell>
        </row>
        <row r="160">
          <cell r="A160" t="str">
            <v>BT53 7</v>
          </cell>
          <cell r="B160">
            <v>420604.76</v>
          </cell>
          <cell r="C160">
            <v>2119094.0099999998</v>
          </cell>
          <cell r="D160">
            <v>1403677.2475975</v>
          </cell>
          <cell r="E160">
            <v>3376787</v>
          </cell>
          <cell r="F160" t="str">
            <v/>
          </cell>
          <cell r="G160" t="str">
            <v/>
          </cell>
          <cell r="H160" t="str">
            <v/>
          </cell>
          <cell r="I160">
            <v>1616515.4000000001</v>
          </cell>
        </row>
        <row r="161">
          <cell r="A161" t="str">
            <v>BT53 8</v>
          </cell>
          <cell r="B161">
            <v>544844.94999999995</v>
          </cell>
          <cell r="C161">
            <v>2791190.3</v>
          </cell>
          <cell r="D161">
            <v>2181668.9747625007</v>
          </cell>
          <cell r="E161">
            <v>8213043</v>
          </cell>
          <cell r="F161" t="str">
            <v/>
          </cell>
          <cell r="G161" t="str">
            <v/>
          </cell>
          <cell r="H161" t="str">
            <v/>
          </cell>
          <cell r="I161">
            <v>10407263.119999999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878992.7089345</v>
          </cell>
          <cell r="E163">
            <v>4831904</v>
          </cell>
          <cell r="F163" t="str">
            <v/>
          </cell>
          <cell r="G163" t="str">
            <v/>
          </cell>
          <cell r="H163" t="str">
            <v/>
          </cell>
          <cell r="I163">
            <v>1928610.05</v>
          </cell>
        </row>
        <row r="164">
          <cell r="A164" t="str">
            <v>BT55 7</v>
          </cell>
          <cell r="B164">
            <v>272974.21000000002</v>
          </cell>
          <cell r="C164" t="str">
            <v/>
          </cell>
          <cell r="D164">
            <v>2126541.9259024998</v>
          </cell>
          <cell r="E164">
            <v>538714</v>
          </cell>
          <cell r="F164" t="str">
            <v/>
          </cell>
          <cell r="G164" t="str">
            <v/>
          </cell>
          <cell r="H164" t="str">
            <v/>
          </cell>
          <cell r="I164">
            <v>1252102.3100000003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662309.34969649976</v>
          </cell>
          <cell r="E165">
            <v>3132439</v>
          </cell>
          <cell r="F165" t="str">
            <v/>
          </cell>
          <cell r="G165" t="str">
            <v/>
          </cell>
          <cell r="H165" t="str">
            <v/>
          </cell>
          <cell r="I165">
            <v>1236648.72</v>
          </cell>
        </row>
        <row r="166">
          <cell r="A166" t="str">
            <v>BT57 8</v>
          </cell>
          <cell r="B166">
            <v>127404.66</v>
          </cell>
          <cell r="C166" t="str">
            <v/>
          </cell>
          <cell r="D166">
            <v>236882.8971725</v>
          </cell>
          <cell r="E166">
            <v>5085209</v>
          </cell>
          <cell r="F166" t="str">
            <v/>
          </cell>
          <cell r="G166" t="str">
            <v/>
          </cell>
          <cell r="H166" t="str">
            <v/>
          </cell>
          <cell r="I166">
            <v>1825383.27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388090.89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>
            <v>153747.25</v>
          </cell>
          <cell r="D170">
            <v>3614188.5955329989</v>
          </cell>
          <cell r="E170">
            <v>920371</v>
          </cell>
          <cell r="F170" t="str">
            <v/>
          </cell>
          <cell r="G170" t="str">
            <v/>
          </cell>
          <cell r="H170" t="str">
            <v/>
          </cell>
          <cell r="I170">
            <v>1537591.7599999998</v>
          </cell>
        </row>
        <row r="171">
          <cell r="A171" t="str">
            <v>BT60 1</v>
          </cell>
          <cell r="B171">
            <v>529405.54</v>
          </cell>
          <cell r="C171" t="str">
            <v/>
          </cell>
          <cell r="D171" t="str">
            <v/>
          </cell>
          <cell r="E171">
            <v>10541507</v>
          </cell>
          <cell r="F171" t="str">
            <v/>
          </cell>
          <cell r="G171" t="str">
            <v/>
          </cell>
          <cell r="H171" t="str">
            <v/>
          </cell>
          <cell r="I171">
            <v>4427727.7400000012</v>
          </cell>
        </row>
        <row r="172">
          <cell r="A172" t="str">
            <v>BT60 2</v>
          </cell>
          <cell r="B172">
            <v>796595.38</v>
          </cell>
          <cell r="C172" t="str">
            <v/>
          </cell>
          <cell r="D172">
            <v>2131637.2722770008</v>
          </cell>
          <cell r="E172">
            <v>6448261</v>
          </cell>
          <cell r="F172" t="str">
            <v/>
          </cell>
          <cell r="G172" t="str">
            <v/>
          </cell>
          <cell r="H172" t="str">
            <v/>
          </cell>
          <cell r="I172">
            <v>13064694.929999996</v>
          </cell>
        </row>
        <row r="173">
          <cell r="A173" t="str">
            <v>BT60 3</v>
          </cell>
          <cell r="B173">
            <v>3461042.41</v>
          </cell>
          <cell r="C173" t="str">
            <v/>
          </cell>
          <cell r="D173">
            <v>6133617.8915980011</v>
          </cell>
          <cell r="E173">
            <v>6520615</v>
          </cell>
          <cell r="F173">
            <v>377249.25999999995</v>
          </cell>
          <cell r="G173" t="str">
            <v/>
          </cell>
          <cell r="H173" t="str">
            <v/>
          </cell>
          <cell r="I173">
            <v>2526892.35</v>
          </cell>
        </row>
        <row r="174">
          <cell r="A174" t="str">
            <v>BT60 4</v>
          </cell>
          <cell r="B174">
            <v>1620351.04</v>
          </cell>
          <cell r="C174" t="str">
            <v/>
          </cell>
          <cell r="D174">
            <v>2799035.9314299994</v>
          </cell>
          <cell r="E174">
            <v>2794604</v>
          </cell>
          <cell r="F174" t="str">
            <v/>
          </cell>
          <cell r="G174" t="str">
            <v/>
          </cell>
          <cell r="H174" t="str">
            <v/>
          </cell>
          <cell r="I174">
            <v>6423725.5300000012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1439571.4167279999</v>
          </cell>
          <cell r="E176">
            <v>911960</v>
          </cell>
          <cell r="F176" t="str">
            <v/>
          </cell>
          <cell r="G176" t="str">
            <v/>
          </cell>
          <cell r="H176" t="str">
            <v/>
          </cell>
          <cell r="I176">
            <v>1072313.1599999999</v>
          </cell>
        </row>
        <row r="177">
          <cell r="A177" t="str">
            <v>BT61 8</v>
          </cell>
          <cell r="B177">
            <v>1302775.02</v>
          </cell>
          <cell r="C177" t="str">
            <v/>
          </cell>
          <cell r="D177">
            <v>2430079.183218</v>
          </cell>
          <cell r="E177">
            <v>8868893</v>
          </cell>
          <cell r="F177">
            <v>3642393.67</v>
          </cell>
          <cell r="G177" t="str">
            <v/>
          </cell>
          <cell r="H177" t="str">
            <v/>
          </cell>
          <cell r="I177">
            <v>6487260.4799999995</v>
          </cell>
        </row>
        <row r="178">
          <cell r="A178" t="str">
            <v>BT61 9</v>
          </cell>
          <cell r="B178">
            <v>829434.43</v>
          </cell>
          <cell r="C178" t="str">
            <v/>
          </cell>
          <cell r="D178">
            <v>762763.24241249997</v>
          </cell>
          <cell r="E178">
            <v>3179347</v>
          </cell>
          <cell r="F178" t="str">
            <v/>
          </cell>
          <cell r="G178" t="str">
            <v/>
          </cell>
          <cell r="H178" t="str">
            <v/>
          </cell>
          <cell r="I178">
            <v>2780985.0899999994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3270241.7505060006</v>
          </cell>
          <cell r="E179">
            <v>4746194</v>
          </cell>
          <cell r="F179" t="str">
            <v/>
          </cell>
          <cell r="G179" t="str">
            <v/>
          </cell>
          <cell r="H179" t="str">
            <v/>
          </cell>
          <cell r="I179">
            <v>4515965.54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446674.95241300011</v>
          </cell>
          <cell r="E180">
            <v>5323349</v>
          </cell>
          <cell r="F180" t="str">
            <v/>
          </cell>
          <cell r="G180" t="str">
            <v/>
          </cell>
          <cell r="H180" t="str">
            <v/>
          </cell>
          <cell r="I180">
            <v>2767503.1800000006</v>
          </cell>
        </row>
        <row r="181">
          <cell r="A181" t="str">
            <v>BT62 3</v>
          </cell>
          <cell r="B181">
            <v>618037.06000000006</v>
          </cell>
          <cell r="C181">
            <v>366091.18</v>
          </cell>
          <cell r="D181">
            <v>2405580.8412269992</v>
          </cell>
          <cell r="E181">
            <v>2231062</v>
          </cell>
          <cell r="F181">
            <v>136631.32000000004</v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456945.20684199984</v>
          </cell>
          <cell r="E182">
            <v>2016206</v>
          </cell>
          <cell r="F182" t="str">
            <v/>
          </cell>
          <cell r="G182" t="str">
            <v/>
          </cell>
          <cell r="H182" t="str">
            <v/>
          </cell>
          <cell r="I182">
            <v>1164290.23</v>
          </cell>
        </row>
        <row r="183">
          <cell r="A183" t="str">
            <v>BT63 5</v>
          </cell>
          <cell r="B183">
            <v>12784727.82</v>
          </cell>
          <cell r="C183">
            <v>451226.04</v>
          </cell>
          <cell r="D183">
            <v>6165377.6524309972</v>
          </cell>
          <cell r="E183">
            <v>3786370</v>
          </cell>
          <cell r="F183" t="str">
            <v/>
          </cell>
          <cell r="G183" t="str">
            <v/>
          </cell>
          <cell r="H183" t="str">
            <v/>
          </cell>
          <cell r="I183">
            <v>4946986.0000000009</v>
          </cell>
        </row>
        <row r="184">
          <cell r="A184" t="str">
            <v>BT63 6</v>
          </cell>
          <cell r="B184">
            <v>274795.25</v>
          </cell>
          <cell r="C184">
            <v>942623.61</v>
          </cell>
          <cell r="D184">
            <v>1011109.1664099999</v>
          </cell>
          <cell r="E184">
            <v>2052806</v>
          </cell>
          <cell r="F184" t="str">
            <v/>
          </cell>
          <cell r="G184" t="str">
            <v/>
          </cell>
          <cell r="H184" t="str">
            <v/>
          </cell>
          <cell r="I184">
            <v>1720711.89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2050009.5627670006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>
            <v>230893.20999999996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649561.49</v>
          </cell>
          <cell r="C192" t="str">
            <v/>
          </cell>
          <cell r="D192">
            <v>3359229.5981794996</v>
          </cell>
          <cell r="E192">
            <v>2113688</v>
          </cell>
          <cell r="F192" t="str">
            <v/>
          </cell>
          <cell r="G192" t="str">
            <v/>
          </cell>
          <cell r="H192" t="str">
            <v/>
          </cell>
          <cell r="I192">
            <v>1727524.6000000003</v>
          </cell>
        </row>
        <row r="193">
          <cell r="A193" t="str">
            <v>BT66 7</v>
          </cell>
          <cell r="B193">
            <v>287039.21000000002</v>
          </cell>
          <cell r="C193" t="str">
            <v/>
          </cell>
          <cell r="D193">
            <v>1605355.4052545</v>
          </cell>
          <cell r="E193">
            <v>6836617</v>
          </cell>
          <cell r="F193">
            <v>338930.84</v>
          </cell>
          <cell r="G193" t="str">
            <v/>
          </cell>
          <cell r="H193" t="str">
            <v/>
          </cell>
          <cell r="I193">
            <v>3644036.4899999998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326259.31211250002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1217695.9100000001</v>
          </cell>
        </row>
        <row r="195">
          <cell r="A195" t="str">
            <v>BT67 0</v>
          </cell>
          <cell r="B195">
            <v>857980.81</v>
          </cell>
          <cell r="C195">
            <v>1593544.56</v>
          </cell>
          <cell r="D195" t="str">
            <v/>
          </cell>
          <cell r="E195">
            <v>8658911</v>
          </cell>
          <cell r="F195" t="str">
            <v/>
          </cell>
          <cell r="G195" t="str">
            <v/>
          </cell>
          <cell r="H195" t="str">
            <v/>
          </cell>
          <cell r="I195">
            <v>7235251.2999999989</v>
          </cell>
        </row>
        <row r="196">
          <cell r="A196" t="str">
            <v>BT67 9</v>
          </cell>
          <cell r="B196">
            <v>989740.04</v>
          </cell>
          <cell r="C196" t="str">
            <v/>
          </cell>
          <cell r="D196">
            <v>893211.65458999993</v>
          </cell>
          <cell r="E196">
            <v>2140563</v>
          </cell>
          <cell r="F196" t="str">
            <v/>
          </cell>
          <cell r="G196" t="str">
            <v/>
          </cell>
          <cell r="H196" t="str">
            <v/>
          </cell>
          <cell r="I196">
            <v>1239204.0399999998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85288.39145499999</v>
          </cell>
          <cell r="E197">
            <v>2107737</v>
          </cell>
          <cell r="F197" t="str">
            <v/>
          </cell>
          <cell r="G197" t="str">
            <v/>
          </cell>
          <cell r="H197" t="str">
            <v/>
          </cell>
          <cell r="I197">
            <v>280295.36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 t="str">
            <v/>
          </cell>
          <cell r="E198">
            <v>2616303</v>
          </cell>
          <cell r="F198" t="str">
            <v/>
          </cell>
          <cell r="G198" t="str">
            <v/>
          </cell>
          <cell r="H198" t="str">
            <v/>
          </cell>
          <cell r="I198">
            <v>3019338.0099999993</v>
          </cell>
        </row>
        <row r="199">
          <cell r="A199" t="str">
            <v>BT7 1</v>
          </cell>
          <cell r="B199">
            <v>3109844.82</v>
          </cell>
          <cell r="C199" t="str">
            <v/>
          </cell>
          <cell r="D199" t="str">
            <v/>
          </cell>
          <cell r="E199">
            <v>1508201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>
            <v>166119.67999999999</v>
          </cell>
          <cell r="D201" t="str">
            <v/>
          </cell>
          <cell r="E201">
            <v>996571</v>
          </cell>
          <cell r="F201" t="str">
            <v/>
          </cell>
          <cell r="G201" t="str">
            <v/>
          </cell>
          <cell r="H201" t="str">
            <v/>
          </cell>
          <cell r="I201">
            <v>2246314.5499999998</v>
          </cell>
        </row>
        <row r="202">
          <cell r="A202" t="str">
            <v>BT70 1</v>
          </cell>
          <cell r="B202">
            <v>1327095.43</v>
          </cell>
          <cell r="C202" t="str">
            <v/>
          </cell>
          <cell r="D202">
            <v>4326894.3482579999</v>
          </cell>
          <cell r="E202">
            <v>5937102</v>
          </cell>
          <cell r="F202">
            <v>3071737.0399999996</v>
          </cell>
          <cell r="G202" t="str">
            <v/>
          </cell>
          <cell r="H202" t="str">
            <v/>
          </cell>
          <cell r="I202">
            <v>5671319.1500000004</v>
          </cell>
        </row>
        <row r="203">
          <cell r="A203" t="str">
            <v>BT70 2</v>
          </cell>
          <cell r="B203">
            <v>1058782.06</v>
          </cell>
          <cell r="C203" t="str">
            <v/>
          </cell>
          <cell r="D203">
            <v>4883786.9756565001</v>
          </cell>
          <cell r="E203">
            <v>7648057</v>
          </cell>
          <cell r="F203" t="str">
            <v/>
          </cell>
          <cell r="G203" t="str">
            <v/>
          </cell>
          <cell r="H203" t="str">
            <v/>
          </cell>
          <cell r="I203">
            <v>6532235.4599999972</v>
          </cell>
        </row>
        <row r="204">
          <cell r="A204" t="str">
            <v>BT70 3</v>
          </cell>
          <cell r="B204">
            <v>1367380.23</v>
          </cell>
          <cell r="C204" t="str">
            <v/>
          </cell>
          <cell r="D204">
            <v>2164722.9230914982</v>
          </cell>
          <cell r="E204">
            <v>4533819</v>
          </cell>
          <cell r="F204">
            <v>4455717.9900000021</v>
          </cell>
          <cell r="G204" t="str">
            <v/>
          </cell>
          <cell r="H204" t="str">
            <v/>
          </cell>
          <cell r="I204">
            <v>5036555.04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1282237.93</v>
          </cell>
          <cell r="C206" t="str">
            <v/>
          </cell>
          <cell r="D206">
            <v>2751988.2120730006</v>
          </cell>
          <cell r="E206">
            <v>2809412</v>
          </cell>
          <cell r="F206" t="str">
            <v/>
          </cell>
          <cell r="G206" t="str">
            <v/>
          </cell>
          <cell r="H206" t="str">
            <v/>
          </cell>
          <cell r="I206">
            <v>6152953.5099999998</v>
          </cell>
        </row>
        <row r="207">
          <cell r="A207" t="str">
            <v>BT71 5</v>
          </cell>
          <cell r="B207">
            <v>1461003.74</v>
          </cell>
          <cell r="C207" t="str">
            <v/>
          </cell>
          <cell r="D207">
            <v>4788400.1542830011</v>
          </cell>
          <cell r="E207">
            <v>3684966</v>
          </cell>
          <cell r="F207" t="str">
            <v/>
          </cell>
          <cell r="G207" t="str">
            <v/>
          </cell>
          <cell r="H207" t="str">
            <v/>
          </cell>
          <cell r="I207">
            <v>10832486.060000001</v>
          </cell>
        </row>
        <row r="208">
          <cell r="A208" t="str">
            <v>BT71 6</v>
          </cell>
          <cell r="B208">
            <v>848367.54</v>
          </cell>
          <cell r="C208" t="str">
            <v/>
          </cell>
          <cell r="D208" t="str">
            <v/>
          </cell>
          <cell r="E208">
            <v>6432006</v>
          </cell>
          <cell r="F208">
            <v>898592.85000000021</v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A209" t="str">
            <v>BT71 7</v>
          </cell>
          <cell r="B209">
            <v>1582478.82</v>
          </cell>
          <cell r="C209" t="str">
            <v/>
          </cell>
          <cell r="D209">
            <v>2420527.2563109999</v>
          </cell>
          <cell r="E209">
            <v>8584210</v>
          </cell>
          <cell r="F209" t="str">
            <v/>
          </cell>
          <cell r="G209" t="str">
            <v/>
          </cell>
          <cell r="H209" t="str">
            <v/>
          </cell>
          <cell r="I209">
            <v>12764373.239999996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1264196.152336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969389.19999999972</v>
          </cell>
        </row>
        <row r="212">
          <cell r="A212" t="str">
            <v>BT74 5</v>
          </cell>
          <cell r="B212">
            <v>296678.84000000003</v>
          </cell>
          <cell r="C212" t="str">
            <v/>
          </cell>
          <cell r="D212" t="str">
            <v/>
          </cell>
          <cell r="E212">
            <v>462309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15324217.210000001</v>
          </cell>
          <cell r="C213" t="str">
            <v/>
          </cell>
          <cell r="D213" t="str">
            <v/>
          </cell>
          <cell r="E213">
            <v>1160568</v>
          </cell>
          <cell r="F213" t="str">
            <v/>
          </cell>
          <cell r="G213" t="str">
            <v/>
          </cell>
          <cell r="H213" t="str">
            <v/>
          </cell>
          <cell r="I213">
            <v>3530703.8800000004</v>
          </cell>
        </row>
        <row r="214">
          <cell r="A214" t="str">
            <v>BT74 7</v>
          </cell>
          <cell r="B214">
            <v>581707.14</v>
          </cell>
          <cell r="C214" t="str">
            <v/>
          </cell>
          <cell r="D214">
            <v>1644056.5080605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2657588.0499999998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257799.53761499998</v>
          </cell>
          <cell r="E216">
            <v>401466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1272521.6544925</v>
          </cell>
          <cell r="E217">
            <v>5377522</v>
          </cell>
          <cell r="F217" t="str">
            <v/>
          </cell>
          <cell r="G217" t="str">
            <v/>
          </cell>
          <cell r="H217" t="str">
            <v/>
          </cell>
          <cell r="I217">
            <v>1971539.4199999997</v>
          </cell>
        </row>
        <row r="218">
          <cell r="A218" t="str">
            <v>BT76 0</v>
          </cell>
          <cell r="B218">
            <v>650436.77</v>
          </cell>
          <cell r="C218" t="str">
            <v/>
          </cell>
          <cell r="D218">
            <v>1086766.4523744998</v>
          </cell>
          <cell r="E218">
            <v>912601</v>
          </cell>
          <cell r="F218" t="str">
            <v/>
          </cell>
          <cell r="G218" t="str">
            <v/>
          </cell>
          <cell r="H218" t="str">
            <v/>
          </cell>
          <cell r="I218">
            <v>8390772.4999999981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989202</v>
          </cell>
          <cell r="F219" t="str">
            <v/>
          </cell>
          <cell r="G219" t="str">
            <v/>
          </cell>
          <cell r="H219" t="str">
            <v/>
          </cell>
          <cell r="I219">
            <v>4646793.8100000005</v>
          </cell>
        </row>
        <row r="220">
          <cell r="A220" t="str">
            <v>BT78 1</v>
          </cell>
          <cell r="B220">
            <v>1481169.84</v>
          </cell>
          <cell r="C220" t="str">
            <v/>
          </cell>
          <cell r="D220" t="str">
            <v/>
          </cell>
          <cell r="E220">
            <v>3079077</v>
          </cell>
          <cell r="F220" t="str">
            <v/>
          </cell>
          <cell r="G220" t="str">
            <v/>
          </cell>
          <cell r="H220" t="str">
            <v/>
          </cell>
          <cell r="I220">
            <v>3958898.83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1539481.5291144995</v>
          </cell>
          <cell r="E221">
            <v>3414985</v>
          </cell>
          <cell r="F221" t="str">
            <v/>
          </cell>
          <cell r="G221" t="str">
            <v/>
          </cell>
          <cell r="H221" t="str">
            <v/>
          </cell>
          <cell r="I221">
            <v>5447145.0999999987</v>
          </cell>
        </row>
        <row r="222">
          <cell r="A222" t="str">
            <v>BT78 3</v>
          </cell>
          <cell r="B222">
            <v>5337050.5</v>
          </cell>
          <cell r="C222" t="str">
            <v/>
          </cell>
          <cell r="D222">
            <v>8327528.3034114977</v>
          </cell>
          <cell r="E222">
            <v>4996307</v>
          </cell>
          <cell r="F222">
            <v>829271.17999999993</v>
          </cell>
          <cell r="G222" t="str">
            <v/>
          </cell>
          <cell r="H222" t="str">
            <v/>
          </cell>
          <cell r="I222">
            <v>10135881.210000001</v>
          </cell>
        </row>
        <row r="223">
          <cell r="A223" t="str">
            <v>BT78 4</v>
          </cell>
          <cell r="B223">
            <v>623651.69999999995</v>
          </cell>
          <cell r="C223" t="str">
            <v/>
          </cell>
          <cell r="D223" t="str">
            <v/>
          </cell>
          <cell r="E223">
            <v>4765262</v>
          </cell>
          <cell r="F223" t="str">
            <v/>
          </cell>
          <cell r="G223" t="str">
            <v/>
          </cell>
          <cell r="H223" t="str">
            <v/>
          </cell>
          <cell r="I223">
            <v>7686676.9699999969</v>
          </cell>
        </row>
        <row r="224">
          <cell r="A224" t="str">
            <v>BT78 5</v>
          </cell>
          <cell r="B224">
            <v>1770047.02</v>
          </cell>
          <cell r="C224" t="str">
            <v/>
          </cell>
          <cell r="D224">
            <v>3956619.6772420006</v>
          </cell>
          <cell r="E224">
            <v>3123384</v>
          </cell>
          <cell r="F224" t="str">
            <v/>
          </cell>
          <cell r="G224" t="str">
            <v/>
          </cell>
          <cell r="H224" t="str">
            <v/>
          </cell>
          <cell r="I224">
            <v>4230865.1399999987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 t="str">
            <v/>
          </cell>
          <cell r="E226">
            <v>5406092</v>
          </cell>
          <cell r="F226">
            <v>3661683.58</v>
          </cell>
          <cell r="G226" t="str">
            <v/>
          </cell>
          <cell r="H226" t="str">
            <v/>
          </cell>
          <cell r="I226">
            <v>6309805.4900000012</v>
          </cell>
        </row>
        <row r="227">
          <cell r="A227" t="str">
            <v>BT79 7</v>
          </cell>
          <cell r="B227">
            <v>816737.81</v>
          </cell>
          <cell r="C227" t="str">
            <v/>
          </cell>
          <cell r="D227">
            <v>4866453.5151199987</v>
          </cell>
          <cell r="E227">
            <v>1973266</v>
          </cell>
          <cell r="F227">
            <v>281854.65000000014</v>
          </cell>
          <cell r="G227" t="str">
            <v/>
          </cell>
          <cell r="H227" t="str">
            <v/>
          </cell>
          <cell r="I227">
            <v>3510322.6400000011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866777.42726549983</v>
          </cell>
          <cell r="E228">
            <v>628273</v>
          </cell>
          <cell r="F228" t="str">
            <v/>
          </cell>
          <cell r="G228" t="str">
            <v/>
          </cell>
          <cell r="H228" t="str">
            <v/>
          </cell>
          <cell r="I228">
            <v>3026799.6699999985</v>
          </cell>
        </row>
        <row r="229">
          <cell r="A229" t="str">
            <v>BT79 9</v>
          </cell>
          <cell r="B229">
            <v>1616456.48</v>
          </cell>
          <cell r="C229" t="str">
            <v/>
          </cell>
          <cell r="D229">
            <v>5616082.8175569987</v>
          </cell>
          <cell r="E229">
            <v>5750887</v>
          </cell>
          <cell r="F229">
            <v>3393173.1700000004</v>
          </cell>
          <cell r="G229" t="str">
            <v/>
          </cell>
          <cell r="H229" t="str">
            <v/>
          </cell>
          <cell r="I229">
            <v>3086005.0199999991</v>
          </cell>
        </row>
        <row r="230">
          <cell r="A230" t="str">
            <v>BT8 6</v>
          </cell>
          <cell r="B230">
            <v>862361.62</v>
          </cell>
          <cell r="C230" t="str">
            <v/>
          </cell>
          <cell r="D230" t="str">
            <v/>
          </cell>
          <cell r="E230">
            <v>726309</v>
          </cell>
          <cell r="F230">
            <v>178040.55000000002</v>
          </cell>
          <cell r="G230" t="str">
            <v/>
          </cell>
          <cell r="H230" t="str">
            <v/>
          </cell>
          <cell r="I230">
            <v>624636.63000000012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785752</v>
          </cell>
          <cell r="F231" t="str">
            <v/>
          </cell>
          <cell r="G231" t="str">
            <v/>
          </cell>
          <cell r="H231" t="str">
            <v/>
          </cell>
          <cell r="I231">
            <v>935590.90999999992</v>
          </cell>
        </row>
        <row r="232">
          <cell r="A232" t="str">
            <v>BT8 8</v>
          </cell>
          <cell r="B232">
            <v>339316.51</v>
          </cell>
          <cell r="C232" t="str">
            <v/>
          </cell>
          <cell r="D232">
            <v>6610771.4787874976</v>
          </cell>
          <cell r="E232">
            <v>5207778</v>
          </cell>
          <cell r="F232">
            <v>647067.71000000008</v>
          </cell>
          <cell r="G232" t="str">
            <v/>
          </cell>
          <cell r="H232" t="str">
            <v/>
          </cell>
          <cell r="I232">
            <v>3782426.41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1086420.9637325008</v>
          </cell>
          <cell r="E233">
            <v>1082549</v>
          </cell>
          <cell r="F233" t="str">
            <v/>
          </cell>
          <cell r="G233" t="str">
            <v/>
          </cell>
          <cell r="H233" t="str">
            <v/>
          </cell>
          <cell r="I233">
            <v>1626883.45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3096974.2015600009</v>
          </cell>
          <cell r="E235">
            <v>1237221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</row>
        <row r="236">
          <cell r="A236" t="str">
            <v>BT80 9</v>
          </cell>
          <cell r="B236">
            <v>2927326.4</v>
          </cell>
          <cell r="C236" t="str">
            <v/>
          </cell>
          <cell r="D236" t="str">
            <v/>
          </cell>
          <cell r="E236">
            <v>4807202</v>
          </cell>
          <cell r="F236" t="str">
            <v/>
          </cell>
          <cell r="G236" t="str">
            <v/>
          </cell>
          <cell r="H236" t="str">
            <v/>
          </cell>
          <cell r="I236">
            <v>10901188.489999998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6646389.6925164983</v>
          </cell>
          <cell r="E237">
            <v>5154881</v>
          </cell>
          <cell r="F237" t="str">
            <v/>
          </cell>
          <cell r="G237" t="str">
            <v/>
          </cell>
          <cell r="H237" t="str">
            <v/>
          </cell>
          <cell r="I237">
            <v>11950896.699999997</v>
          </cell>
        </row>
        <row r="238">
          <cell r="A238" t="str">
            <v>BT82 0</v>
          </cell>
          <cell r="B238">
            <v>1451947.83</v>
          </cell>
          <cell r="C238">
            <v>3571646.41</v>
          </cell>
          <cell r="D238">
            <v>1392529.5243610004</v>
          </cell>
          <cell r="E238">
            <v>2495906</v>
          </cell>
          <cell r="F238" t="str">
            <v/>
          </cell>
          <cell r="G238" t="str">
            <v/>
          </cell>
          <cell r="H238" t="str">
            <v/>
          </cell>
          <cell r="I238">
            <v>8974999.2800000012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>
            <v>607755.36</v>
          </cell>
          <cell r="C240" t="str">
            <v/>
          </cell>
          <cell r="D240">
            <v>2683525.1583385007</v>
          </cell>
          <cell r="E240">
            <v>1563953</v>
          </cell>
          <cell r="F240" t="str">
            <v/>
          </cell>
          <cell r="G240" t="str">
            <v/>
          </cell>
          <cell r="H240" t="str">
            <v/>
          </cell>
          <cell r="I240">
            <v>2016517.2000000002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 t="str">
            <v/>
          </cell>
          <cell r="E241">
            <v>2901664</v>
          </cell>
          <cell r="F241" t="str">
            <v/>
          </cell>
          <cell r="G241" t="str">
            <v/>
          </cell>
          <cell r="H241" t="str">
            <v/>
          </cell>
          <cell r="I241">
            <v>3671253.6399999997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10397456.489246501</v>
          </cell>
          <cell r="E242">
            <v>5010558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>BT9 6</v>
          </cell>
          <cell r="B243">
            <v>3225408.18</v>
          </cell>
          <cell r="C243" t="str">
            <v/>
          </cell>
          <cell r="D243">
            <v>21446888.886204489</v>
          </cell>
          <cell r="E243" t="str">
            <v/>
          </cell>
          <cell r="F243">
            <v>358858.77999999991</v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A244" t="str">
            <v>BT9 7</v>
          </cell>
          <cell r="B244">
            <v>1660851.82</v>
          </cell>
          <cell r="C244" t="str">
            <v/>
          </cell>
          <cell r="D244" t="str">
            <v/>
          </cell>
          <cell r="E244">
            <v>1755805</v>
          </cell>
          <cell r="F244" t="str">
            <v/>
          </cell>
          <cell r="G244" t="str">
            <v/>
          </cell>
          <cell r="H244" t="str">
            <v/>
          </cell>
          <cell r="I244">
            <v>1002363.6100000003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1796380.1179010002</v>
          </cell>
          <cell r="E245">
            <v>1470993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499170</v>
          </cell>
          <cell r="F246" t="str">
            <v/>
          </cell>
          <cell r="G246" t="str">
            <v/>
          </cell>
          <cell r="H246" t="str">
            <v/>
          </cell>
          <cell r="I246">
            <v>441849.05000000005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1165161</v>
          </cell>
          <cell r="F247" t="str">
            <v/>
          </cell>
          <cell r="G247" t="str">
            <v/>
          </cell>
          <cell r="H247" t="str">
            <v/>
          </cell>
          <cell r="I247">
            <v>640932.92999999993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767737.97757699993</v>
          </cell>
          <cell r="E248">
            <v>651086</v>
          </cell>
          <cell r="F248" t="str">
            <v/>
          </cell>
          <cell r="G248" t="str">
            <v/>
          </cell>
          <cell r="H248" t="str">
            <v/>
          </cell>
          <cell r="I248">
            <v>454265.12</v>
          </cell>
        </row>
        <row r="249">
          <cell r="A249" t="str">
            <v>BT92 4</v>
          </cell>
          <cell r="B249">
            <v>217942.41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1447493.0099999995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1489306.27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1970881.4460880002</v>
          </cell>
          <cell r="E251">
            <v>1362756</v>
          </cell>
          <cell r="F251" t="str">
            <v/>
          </cell>
          <cell r="G251" t="str">
            <v/>
          </cell>
          <cell r="H251" t="str">
            <v/>
          </cell>
          <cell r="I251">
            <v>2490074.12</v>
          </cell>
        </row>
        <row r="252">
          <cell r="A252" t="str">
            <v>BT92 7</v>
          </cell>
          <cell r="B252">
            <v>219779.94</v>
          </cell>
          <cell r="C252" t="str">
            <v/>
          </cell>
          <cell r="D252">
            <v>1126747.672572</v>
          </cell>
          <cell r="E252">
            <v>228940</v>
          </cell>
          <cell r="F252" t="str">
            <v/>
          </cell>
          <cell r="G252" t="str">
            <v/>
          </cell>
          <cell r="H252" t="str">
            <v/>
          </cell>
          <cell r="I252">
            <v>3755779.5299999979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973010.75915450021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2974127.9900000007</v>
          </cell>
        </row>
        <row r="254">
          <cell r="A254" t="str">
            <v>BT92 9</v>
          </cell>
          <cell r="B254">
            <v>196145.88</v>
          </cell>
          <cell r="C254" t="str">
            <v/>
          </cell>
          <cell r="D254">
            <v>3482175.0162975001</v>
          </cell>
          <cell r="E254">
            <v>1336026</v>
          </cell>
          <cell r="F254" t="str">
            <v/>
          </cell>
          <cell r="G254" t="str">
            <v/>
          </cell>
          <cell r="H254" t="str">
            <v/>
          </cell>
          <cell r="I254">
            <v>3012707.4300000011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834168</v>
          </cell>
          <cell r="F255" t="str">
            <v/>
          </cell>
          <cell r="G255" t="str">
            <v/>
          </cell>
          <cell r="H255" t="str">
            <v/>
          </cell>
          <cell r="I255">
            <v>1525614.02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1148293.0578440002</v>
          </cell>
          <cell r="E256">
            <v>3752562</v>
          </cell>
          <cell r="F256" t="str">
            <v/>
          </cell>
          <cell r="G256" t="str">
            <v/>
          </cell>
          <cell r="H256" t="str">
            <v/>
          </cell>
          <cell r="I256">
            <v>1942943.4600000004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>
            <v>154581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229177.51429700002</v>
          </cell>
          <cell r="E258">
            <v>367406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342371.62982550001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530390.70000000007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418877.64171900001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524415.17000000004</v>
          </cell>
          <cell r="C261" t="str">
            <v/>
          </cell>
          <cell r="D261">
            <v>315084.54695149988</v>
          </cell>
          <cell r="E261">
            <v>716868</v>
          </cell>
          <cell r="F261" t="str">
            <v/>
          </cell>
          <cell r="G261" t="str">
            <v/>
          </cell>
          <cell r="H261" t="str">
            <v/>
          </cell>
          <cell r="I261">
            <v>253711.79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1051738</v>
          </cell>
          <cell r="F262" t="str">
            <v/>
          </cell>
          <cell r="G262" t="str">
            <v/>
          </cell>
          <cell r="H262" t="str">
            <v/>
          </cell>
          <cell r="I262">
            <v>149107.58000000002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346033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564702.22</v>
          </cell>
          <cell r="C264" t="str">
            <v/>
          </cell>
          <cell r="D264">
            <v>1398756.3131015003</v>
          </cell>
          <cell r="E264">
            <v>2102323</v>
          </cell>
          <cell r="F264" t="str">
            <v/>
          </cell>
          <cell r="G264" t="str">
            <v/>
          </cell>
          <cell r="H264" t="str">
            <v/>
          </cell>
          <cell r="I264">
            <v>1492738.2499999998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2527759.2986279982</v>
          </cell>
          <cell r="E265">
            <v>2722428</v>
          </cell>
          <cell r="F265" t="str">
            <v/>
          </cell>
          <cell r="G265" t="str">
            <v/>
          </cell>
          <cell r="H265" t="str">
            <v/>
          </cell>
          <cell r="I265">
            <v>1410388.47</v>
          </cell>
        </row>
        <row r="266">
          <cell r="A266" t="str">
            <v>BT94 3</v>
          </cell>
          <cell r="B266">
            <v>1679894.29</v>
          </cell>
          <cell r="C266" t="str">
            <v/>
          </cell>
          <cell r="D266">
            <v>502718.67397950002</v>
          </cell>
          <cell r="E266">
            <v>3935157</v>
          </cell>
          <cell r="F266" t="str">
            <v/>
          </cell>
          <cell r="G266" t="str">
            <v/>
          </cell>
          <cell r="H266" t="str">
            <v/>
          </cell>
          <cell r="I266">
            <v>1434515.2000000002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1210645.1912190001</v>
          </cell>
          <cell r="E267">
            <v>2588709</v>
          </cell>
          <cell r="F267" t="str">
            <v/>
          </cell>
          <cell r="G267" t="str">
            <v/>
          </cell>
          <cell r="H267" t="str">
            <v/>
          </cell>
          <cell r="I267">
            <v>2335066.14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274740.57590600004</v>
          </cell>
          <cell r="E268">
            <v>1979666</v>
          </cell>
          <cell r="F268" t="str">
            <v/>
          </cell>
          <cell r="G268" t="str">
            <v/>
          </cell>
          <cell r="H268" t="str">
            <v/>
          </cell>
          <cell r="I268">
            <v>1312236.1199999996</v>
          </cell>
        </row>
        <row r="269">
          <cell r="A269" t="str">
            <v>BT other</v>
          </cell>
          <cell r="B269">
            <v>291426032.32000005</v>
          </cell>
          <cell r="C269">
            <v>143336179.53</v>
          </cell>
          <cell r="D269">
            <v>361988320.85925496</v>
          </cell>
          <cell r="E269">
            <v>69489772</v>
          </cell>
          <cell r="F269">
            <v>160771444.63000003</v>
          </cell>
          <cell r="G269">
            <v>0</v>
          </cell>
          <cell r="H269">
            <v>111705960.43000004</v>
          </cell>
          <cell r="I269">
            <v>187054932.52000004</v>
          </cell>
        </row>
        <row r="270">
          <cell r="A270" t="str">
            <v>BT total</v>
          </cell>
          <cell r="B270">
            <v>492923109.93000007</v>
          </cell>
          <cell r="C270">
            <v>183148240.58000001</v>
          </cell>
          <cell r="D270">
            <v>914732398.81582546</v>
          </cell>
          <cell r="E270">
            <v>649676995</v>
          </cell>
          <cell r="F270">
            <v>199741225.99000004</v>
          </cell>
          <cell r="G270">
            <v>0</v>
          </cell>
          <cell r="H270">
            <v>122210492.22000003</v>
          </cell>
          <cell r="I270">
            <v>874286746.9400003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NatWest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against publishedable files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109.5" customHeight="1" x14ac:dyDescent="0.25"/>
    <row r="2" spans="1:30" ht="30" customHeight="1" x14ac:dyDescent="0.25">
      <c r="A2" s="25" t="s">
        <v>288</v>
      </c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5.25" customHeight="1" x14ac:dyDescent="0.25">
      <c r="A3" s="16"/>
      <c r="B3" s="16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25.5" customHeight="1" x14ac:dyDescent="0.25">
      <c r="A4" s="26" t="s">
        <v>258</v>
      </c>
      <c r="B4" s="16"/>
      <c r="C4" s="17"/>
      <c r="D4" s="17"/>
      <c r="E4" s="16"/>
      <c r="F4" s="16"/>
      <c r="G4" s="16"/>
      <c r="H4" s="16"/>
      <c r="I4" s="16">
        <v>20</v>
      </c>
      <c r="J4" s="16">
        <v>19</v>
      </c>
      <c r="K4" s="16">
        <v>18</v>
      </c>
      <c r="L4" s="16">
        <v>17</v>
      </c>
      <c r="M4" s="16">
        <v>16</v>
      </c>
      <c r="N4" s="16">
        <v>15</v>
      </c>
      <c r="O4" s="16">
        <v>14</v>
      </c>
      <c r="P4" s="16">
        <v>13</v>
      </c>
      <c r="Q4" s="16">
        <v>12</v>
      </c>
      <c r="R4" s="16">
        <v>11</v>
      </c>
      <c r="S4" s="16">
        <v>10</v>
      </c>
      <c r="T4" s="16">
        <v>9</v>
      </c>
      <c r="U4" s="16">
        <v>8</v>
      </c>
      <c r="V4" s="16">
        <v>7</v>
      </c>
      <c r="W4" s="16">
        <v>6</v>
      </c>
      <c r="X4" s="16">
        <v>5</v>
      </c>
      <c r="Y4" s="16">
        <v>4</v>
      </c>
      <c r="Z4" s="16">
        <v>3</v>
      </c>
      <c r="AA4" s="16">
        <v>2</v>
      </c>
      <c r="AB4" s="16">
        <v>1</v>
      </c>
      <c r="AC4" s="16"/>
    </row>
    <row r="5" spans="1:30" ht="5.25" customHeight="1" thickBot="1" x14ac:dyDescent="0.3">
      <c r="C5" s="14"/>
      <c r="D5" s="14"/>
      <c r="I5" s="3" t="b">
        <f t="shared" ref="I5:AB5" si="0">ISNUMBER(VALUE(MID($G$8,I$4,1)))</f>
        <v>0</v>
      </c>
      <c r="J5" s="3" t="b">
        <f t="shared" si="0"/>
        <v>0</v>
      </c>
      <c r="K5" s="3" t="b">
        <f t="shared" si="0"/>
        <v>0</v>
      </c>
      <c r="L5" s="3" t="b">
        <f t="shared" si="0"/>
        <v>0</v>
      </c>
      <c r="M5" s="3" t="b">
        <f t="shared" si="0"/>
        <v>0</v>
      </c>
      <c r="N5" s="3" t="b">
        <f t="shared" si="0"/>
        <v>0</v>
      </c>
      <c r="O5" s="3" t="b">
        <f t="shared" si="0"/>
        <v>0</v>
      </c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</row>
    <row r="6" spans="1:30" ht="27.75" customHeight="1" thickBot="1" x14ac:dyDescent="0.35">
      <c r="A6" s="23"/>
      <c r="C6" s="22" t="str">
        <f>IF(AND(LEN($A$6)&gt;0,LEN($A$6)&lt;5),"ERROR: INCOMPLETE POSTCODE",IF(OR($A6="",$A6="Type your postcode here"),"",IF(AND(NOT(ISBLANK($G$10)),NOT(ISNA($G$10)))=FALSE,"ERROR, INCOMPLETE OR INVALID","")))</f>
        <v/>
      </c>
      <c r="D6" s="14"/>
    </row>
    <row r="7" spans="1:30" ht="9" customHeight="1" x14ac:dyDescent="0.25">
      <c r="C7" s="14"/>
      <c r="D7" s="14"/>
    </row>
    <row r="8" spans="1:30" ht="24.75" customHeight="1" x14ac:dyDescent="0.25">
      <c r="A8" s="21" t="s">
        <v>257</v>
      </c>
      <c r="D8" s="14"/>
      <c r="G8" s="3" t="str">
        <f>UPPER(SUBSTITUTE(A6," ",""))</f>
        <v/>
      </c>
      <c r="H8" s="3" t="e">
        <f ca="1">FirstBitOfPostcode&amp;" "&amp;SecondBitOfPostcode</f>
        <v>#N/A</v>
      </c>
      <c r="I8" s="3" t="e">
        <f ca="1">OFFSET($A$4,0,MATCH(TRUE,$5:$5,0)-1)</f>
        <v>#N/A</v>
      </c>
      <c r="J8" s="3">
        <f>LEN(PostcodeNoSpaces)</f>
        <v>0</v>
      </c>
      <c r="K8" s="3" t="e">
        <f ca="1">TRIM(MID(PostcodeNoSpaces,1,PositionOfLastNumberInPostcodeString-1))</f>
        <v>#N/A</v>
      </c>
      <c r="L8" s="3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">
      <c r="A9" s="21" t="s">
        <v>256</v>
      </c>
      <c r="B9" s="16"/>
      <c r="C9" s="21" t="s">
        <v>255</v>
      </c>
      <c r="D9" s="14"/>
    </row>
    <row r="10" spans="1:30" ht="16.5" customHeight="1" thickBot="1" x14ac:dyDescent="0.3">
      <c r="A10" s="19" t="e">
        <f ca="1">IF(LEN(C6)&gt;0,"",FirstBitOfPostcode&amp;" "&amp;LEFT(SecondBitOfPostcode,1))</f>
        <v>#N/A</v>
      </c>
      <c r="B10" s="20"/>
      <c r="C10" s="19" t="e">
        <f ca="1">IF(LEN(C6)&gt;0,"",IF(LEN(PostcodeArea)=0,"",PostcodeArea&amp;" - "&amp;INDEX('All postcode data'!$1:$1048576,MATCH(PostcodeArea,'All postcode data'!B:B,0),3)))</f>
        <v>#N/A</v>
      </c>
      <c r="D10" s="14"/>
      <c r="G10" s="19" t="e">
        <f ca="1">IF(ISNUMBER(VALUE(MID(PostcodeDistrict,2,1))),LEFT(PostcodeDistrict,1),LEFT(PostcodeDistrict,2))</f>
        <v>#N/A</v>
      </c>
      <c r="I10" s="18" t="e">
        <f ca="1">FirstBitOfPostcode</f>
        <v>#N/A</v>
      </c>
    </row>
    <row r="11" spans="1:30" ht="16.5" customHeight="1" x14ac:dyDescent="0.25">
      <c r="C11" s="14"/>
      <c r="D11" s="14"/>
    </row>
    <row r="12" spans="1:30" ht="16.5" customHeight="1" x14ac:dyDescent="0.25">
      <c r="A12" s="15" t="s">
        <v>2</v>
      </c>
      <c r="D12" s="14"/>
      <c r="F12" s="12"/>
    </row>
    <row r="13" spans="1:30" s="16" customFormat="1" ht="18" customHeight="1" x14ac:dyDescent="0.25">
      <c r="A13" s="15" t="s">
        <v>254</v>
      </c>
      <c r="B13" s="3"/>
      <c r="C13" s="17"/>
      <c r="AC13" s="3"/>
    </row>
    <row r="14" spans="1:30" ht="16.5" customHeight="1" thickBot="1" x14ac:dyDescent="0.3">
      <c r="A14" s="15"/>
      <c r="B14" s="15"/>
      <c r="C14" s="14"/>
      <c r="E14" s="12"/>
    </row>
    <row r="15" spans="1:30" ht="16.5" customHeight="1" thickBot="1" x14ac:dyDescent="0.3">
      <c r="A15" s="13" t="e">
        <f ca="1">INDEX('All postcode data'!$1:$1048576,MATCH(PostcodeSector,'All postcode data'!$D:$D,0),5)</f>
        <v>#N/A</v>
      </c>
      <c r="E15" s="12"/>
    </row>
    <row r="17" spans="1:4" ht="16.5" customHeight="1" thickBot="1" x14ac:dyDescent="0.3">
      <c r="A17" s="27"/>
      <c r="D17" s="11"/>
    </row>
    <row r="18" spans="1:4" ht="47.25" customHeight="1" thickTop="1" thickBot="1" x14ac:dyDescent="0.3">
      <c r="A18" s="28" t="s">
        <v>253</v>
      </c>
    </row>
    <row r="19" spans="1:4" ht="16.5" customHeight="1" thickTop="1" x14ac:dyDescent="0.25">
      <c r="A19" s="27"/>
    </row>
    <row r="20" spans="1:4" ht="16.5" customHeight="1" x14ac:dyDescent="0.25">
      <c r="A20" s="27"/>
    </row>
    <row r="21" spans="1:4" ht="16.5" customHeight="1" x14ac:dyDescent="0.25">
      <c r="A21" s="27"/>
    </row>
    <row r="22" spans="1:4" ht="16.5" customHeight="1" x14ac:dyDescent="0.25">
      <c r="A22" s="27"/>
    </row>
    <row r="23" spans="1:4" ht="16.5" customHeight="1" x14ac:dyDescent="0.25">
      <c r="A23" s="29" t="s">
        <v>286</v>
      </c>
    </row>
  </sheetData>
  <sheetProtection selectLockedCells="1"/>
  <conditionalFormatting sqref="A11:C11 C9 A12:B14 A15 E15 D10:AC12 C13:AB14">
    <cfRule type="expression" dxfId="4" priority="1">
      <formula>AND(NOT(ISBLANK($A$10)),NOT(ISNA($A$10)))=FALSE</formula>
    </cfRule>
  </conditionalFormatting>
  <conditionalFormatting sqref="A8:B10">
    <cfRule type="expression" dxfId="3" priority="4">
      <formula>AND(NOT(ISBLANK($A$10)),NOT(ISNA($A$10)))=FALSE</formula>
    </cfRule>
  </conditionalFormatting>
  <conditionalFormatting sqref="C10">
    <cfRule type="expression" dxfId="2" priority="3">
      <formula>AND(NOT(ISBLANK($A$10)),NOT(ISNA($A$10)))=FALSE</formula>
    </cfRule>
  </conditionalFormatting>
  <conditionalFormatting sqref="C10 G10 I10">
    <cfRule type="expression" dxfId="1" priority="2">
      <formula>AND(NOT(ISBLANK(C10)),NOT(ISNA($A$10)))=FALSE</formula>
    </cfRule>
  </conditionalFormatting>
  <conditionalFormatting sqref="C6">
    <cfRule type="expression" dxfId="0" priority="5">
      <formula>LEN($C$6)&gt;0</formula>
    </cfRule>
  </conditionalFormatting>
  <hyperlinks>
    <hyperlink ref="A18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" sqref="E1:E1048576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3137332.508010501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5139738.679095502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68853788.697504207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2746228.6627730005</v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276824.36454550002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1255371.2359205002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494286.21625899995</v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>
        <f>VLOOKUP($D35,[2]publish!$A:$I,$E$5,FALSE)</f>
        <v>1754907.9691669997</v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539823.3262745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468832.38999999996</v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630592.6481969998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>
        <f>VLOOKUP($D39,[2]publish!$A:$I,$E$5,FALSE)</f>
        <v>9758550.9575765058</v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2187904.8825314995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2025566.5484394995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236923.41977250003</v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1333747.1261735004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1587294.1002059998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573844.71771549981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2192144.0889674993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1308337.1807365003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1826773.4963024994</v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8146076.8304470005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2706439.8498240015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3069236.2584379972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>
        <f>VLOOKUP($D59,[2]publish!$A:$I,$E$5,FALSE)</f>
        <v>5468783.4523754986</v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727158.32953249977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1892291.9956054997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5635928.0565700205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1941558.2008320002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3066165.8366945013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3244026.1510669999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2080006.4154320005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7220646.7715220051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2923143.1338620004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4437555.4143784977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12012382.370834004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1865861.2388920002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1119962.9444209989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2680402.3555175001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4253394.2957810014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4722106.1630970016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1469347.6906565004</v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1343613.8048899998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1671083.4007609994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1732641.7871755003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7485367.8057815041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2761189.7113784999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1905707.1991679997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2604381.4244220005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2669576.9017575011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16246440.056188503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2958260.9038299997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4157912.2564880024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3190435.0109229987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>
        <f>VLOOKUP($D97,[2]publish!$A:$I,$E$5,FALSE)</f>
        <v>6972304.7948599989</v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1634292.9926384999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1155352.8201839998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1581941.3442545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1152785.5051285001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2398160.0630195001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8126420.1593709989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3060050.2171320007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831345.35253199993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1083522.427316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6157888.8990530046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9882228.3497535028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1579833.6088439999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989605.4665795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1497246.5021794997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1720181.5053119997</v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679598.72537400003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3703835.3269510013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778408.73752399988</v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1362006.7354540001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3631095.361368502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2651845.0784395011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2916267.2133490006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7974572.4252214972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5492902.8284280039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5718594.8339404995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2201390.5681054993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5176340.4005640009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8273349.5454335036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3170276.6282855002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7792971.0689399997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1750211.3188185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6361683.8853424992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4833534.547503503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505272.58483200002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2525892.2196695004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2734547.1102594999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2382357.4739484992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3919313.6972354981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3872638.5467844997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2016946.4484089992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1403677.2475975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2181668.9747625007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878992.7089345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2126541.9259024998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662309.34969649976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236882.8971725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3614188.5955329989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2131637.2722770008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6133617.8915980011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2799035.9314299994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1439571.4167279999</v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2430079.183218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762763.24241249997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3270241.7505060006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446674.95241300011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2405580.8412269992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456945.20684199984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6165377.6524309972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1011109.1664099999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>
        <f>VLOOKUP($D197,[2]publish!$A:$I,$E$5,FALSE)</f>
        <v>2050009.5627670006</v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3359229.5981794996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1605355.4052545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326259.31211250002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893211.65458999993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85288.39145499999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4326894.3482579999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4883786.9756565001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2164722.9230914982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2751988.2120730006</v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4788400.1542830011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2420527.2563109999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1264196.152336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1644056.5080605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257799.53761499998</v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>
        <f>VLOOKUP($D224,[2]publish!$A:$I,$E$5,FALSE)</f>
        <v>1272521.6544925</v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1086766.4523744998</v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1539481.5291144995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8327528.3034114977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3956619.6772420006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 t="str">
        <f>VLOOKUP($D233,[2]publish!$A:$I,$E$5,FALSE)</f>
        <v/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4866453.5151199987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866777.42726549983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5616082.8175569987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6610771.4787874976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1086420.9637325008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3096974.2015600009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6646389.6925164983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1392529.5243610004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2683525.1583385007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10397456.489246501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21446888.886204489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1796380.1179010002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767737.97757699993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1970881.4460880002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1126747.672572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973010.75915450021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3482175.0162975001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1148293.0578440002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229177.51429700002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342371.62982550001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418877.64171900001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315084.54695149988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1398756.3131015003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2527759.2986279982</v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502718.67397950002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1210645.1912190001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274740.57590600004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361988320.85925496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914732398.81582546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2024-05-22T10:11:36Z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