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3 Q4 Data\Published files\"/>
    </mc:Choice>
  </mc:AlternateContent>
  <xr:revisionPtr revIDLastSave="0" documentId="13_ncr:1_{4FFA03E4-C9DE-46FA-80DE-C06F55EB7526}" xr6:coauthVersionLast="47" xr6:coauthVersionMax="47" xr10:uidLastSave="{00000000-0000-0000-0000-000000000000}"/>
  <bookViews>
    <workbookView xWindow="-110" yWindow="-110" windowWidth="19420" windowHeight="10420" activeTab="1" xr2:uid="{78F14332-E9BF-482D-90B3-71789C0EA090}"/>
  </bookViews>
  <sheets>
    <sheet name="Postcode sector lookup" sheetId="1" r:id="rId1"/>
    <sheet name="All postcode data" sheetId="2" r:id="rId2"/>
  </sheets>
  <externalReferences>
    <externalReference r:id="rId3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2" l="1"/>
  <c r="G7" i="1"/>
  <c r="C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I7" i="1" s="1"/>
  <c r="K7" i="1" l="1"/>
  <c r="J7" i="1"/>
  <c r="L7" i="1" s="1"/>
  <c r="I9" i="1" l="1"/>
  <c r="G9" i="1" s="1"/>
  <c r="C9" i="1" s="1"/>
  <c r="H7" i="1"/>
  <c r="A9" i="1"/>
  <c r="A14" i="1" s="1"/>
</calcChain>
</file>

<file path=xl/sharedStrings.xml><?xml version="1.0" encoding="utf-8"?>
<sst xmlns="http://schemas.openxmlformats.org/spreadsheetml/2006/main" count="1151" uniqueCount="292">
  <si>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</si>
  <si>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</si>
  <si>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</si>
  <si>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</si>
  <si>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</si>
  <si>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</si>
  <si>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</si>
  <si>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</si>
  <si>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Mortgage loans outstanding in Northern Ireland, split by sector postcode</t>
  </si>
  <si>
    <t>Click +/- buttons to expand and contract areas</t>
  </si>
  <si>
    <t>Or click here to return to postcode search</t>
  </si>
  <si>
    <t>Value of Lending</t>
  </si>
  <si>
    <t>Region</t>
  </si>
  <si>
    <t>Area</t>
  </si>
  <si>
    <t>Area name</t>
  </si>
  <si>
    <t>Sector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</si>
  <si>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</si>
  <si>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</si>
  <si>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</si>
  <si>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</si>
  <si>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</si>
  <si>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</si>
  <si>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</si>
  <si>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</si>
  <si>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</si>
  <si>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</si>
  <si>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</si>
  <si>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</si>
  <si>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</si>
  <si>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</si>
  <si>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</si>
  <si>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</si>
  <si>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</si>
  <si>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</si>
  <si>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</si>
  <si>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</si>
  <si>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</si>
  <si>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</si>
  <si>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</si>
  <si>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</si>
  <si>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</si>
  <si>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</si>
  <si>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</si>
  <si>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</si>
  <si>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</si>
  <si>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</si>
  <si>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</si>
  <si>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</si>
  <si>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</si>
  <si>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</si>
  <si>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</si>
  <si>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</si>
  <si>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</si>
  <si>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</si>
  <si>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</si>
  <si>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</si>
  <si>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</si>
  <si>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</si>
  <si>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</si>
  <si>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</si>
  <si>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</si>
  <si>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</si>
  <si>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</si>
  <si>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</si>
  <si>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</si>
  <si>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</si>
  <si>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</si>
  <si>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</si>
  <si>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</si>
  <si>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</si>
  <si>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</si>
  <si>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</si>
  <si>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</si>
  <si>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</si>
  <si>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</si>
  <si>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</si>
  <si>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</si>
  <si>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</si>
  <si>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</si>
  <si>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</si>
  <si>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</si>
  <si>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</si>
  <si>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</si>
  <si>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</si>
  <si>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</si>
  <si>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</si>
  <si>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</si>
  <si>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</si>
  <si>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</si>
  <si>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</si>
  <si>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</si>
  <si>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</si>
  <si>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</si>
  <si>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</si>
  <si>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</si>
  <si>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</si>
  <si>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</si>
  <si>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</si>
  <si>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</si>
  <si>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</si>
  <si>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</si>
  <si>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</si>
  <si>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</si>
  <si>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</si>
  <si>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</si>
  <si>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</si>
  <si>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</si>
  <si>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</si>
  <si>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</si>
  <si>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</si>
  <si>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</si>
  <si>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</si>
  <si>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</si>
  <si>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</si>
  <si>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</si>
  <si>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</si>
  <si>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</si>
  <si>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</si>
  <si>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</si>
  <si>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</si>
  <si>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</si>
  <si>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</si>
  <si>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</si>
  <si>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</si>
  <si>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</si>
  <si>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</si>
  <si>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</si>
  <si>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</si>
  <si>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</si>
  <si>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</si>
  <si>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</si>
  <si>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</si>
  <si>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</si>
  <si>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</si>
  <si>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</si>
  <si>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</si>
  <si>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</si>
  <si>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</si>
  <si>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</si>
  <si>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</si>
  <si>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</si>
  <si>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</si>
  <si>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</si>
  <si>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</si>
  <si>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</si>
  <si>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</si>
  <si>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</si>
  <si>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</si>
  <si>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</si>
  <si>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</si>
  <si>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</si>
  <si>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</si>
  <si>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</si>
  <si>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</si>
  <si>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</si>
  <si>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</si>
  <si>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</si>
  <si>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</si>
  <si>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</si>
  <si>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</si>
  <si>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</si>
  <si>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</si>
  <si>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</si>
  <si>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</si>
  <si>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</si>
  <si>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</si>
  <si>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</si>
  <si>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</si>
  <si>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</si>
  <si>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</si>
  <si>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</si>
  <si>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</si>
  <si>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</si>
  <si>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</si>
  <si>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</si>
  <si>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</si>
  <si>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</si>
  <si>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</si>
  <si>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</si>
  <si>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</si>
  <si>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</si>
  <si>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</si>
  <si>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</si>
  <si>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</si>
  <si>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</si>
  <si>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</si>
  <si>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</si>
  <si>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</si>
  <si>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</si>
  <si>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</si>
  <si>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</si>
  <si>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</si>
  <si>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</si>
  <si>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</si>
  <si>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</si>
  <si>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</si>
  <si>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</si>
  <si>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</si>
  <si>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</si>
  <si>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</si>
  <si>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</si>
  <si>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</si>
  <si>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</si>
  <si>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</si>
  <si>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</si>
  <si>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</si>
  <si>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</si>
  <si>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</si>
  <si>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</si>
  <si>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</si>
  <si>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</si>
  <si>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</si>
  <si>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</si>
  <si>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</si>
  <si>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</si>
  <si>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</si>
  <si>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</si>
  <si>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</si>
  <si>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</si>
  <si>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</si>
  <si>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</si>
  <si>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</si>
  <si>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</si>
  <si>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</si>
  <si>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</si>
  <si>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</si>
  <si>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</si>
  <si>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</si>
  <si>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</si>
  <si>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</si>
  <si>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</si>
  <si>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</si>
  <si>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</si>
  <si>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</si>
  <si>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</si>
  <si>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</si>
  <si>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</si>
  <si>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</si>
  <si>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</si>
  <si>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</si>
  <si>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</si>
  <si>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</si>
  <si>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</si>
  <si>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</si>
  <si>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</si>
  <si>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</si>
  <si>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</si>
  <si>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</si>
  <si>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</si>
  <si>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</si>
  <si>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</si>
  <si>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</si>
  <si>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</si>
  <si>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</si>
  <si>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</si>
  <si>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</si>
  <si>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</si>
  <si>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</si>
  <si>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</si>
  <si>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</si>
  <si>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</si>
  <si>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</si>
  <si>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</si>
  <si>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</si>
  <si>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</si>
  <si>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</si>
  <si>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</si>
  <si>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</si>
  <si>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</si>
  <si>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</si>
  <si>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</si>
  <si>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</si>
  <si>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</si>
  <si>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</si>
  <si>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</si>
  <si>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</si>
  <si>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</si>
  <si>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</si>
  <si>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</si>
  <si>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</si>
  <si>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</si>
  <si>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</si>
  <si>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</si>
  <si>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</si>
  <si>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</si>
  <si>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</si>
  <si>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</si>
  <si>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</si>
  <si>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Postcode sector lookup: Value of Mortgage loans outstanding, end-December 2023</t>
  </si>
  <si>
    <t>BOI</t>
  </si>
  <si>
    <t/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</si>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</sst>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3" formatCode="_-* #,##0.00_-;\-* #,##0.00_-;_-* &quot;-&quot;??_-;_-@_-"/>
    <numFmt numFmtId="164" formatCode="&quot;£&quot;#,##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6"/>
      <color theme="3"/>
      <name val="Calibri Light"/>
      <family val="2"/>
      <scheme val="major"/>
    </font>
    <font>
      <b/>
      <sz val="11"/>
      <color rgb="FF333344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1" applyFont="1" applyAlignment="1">
      <alignment vertical="top"/>
    </xf>
    <xf numFmtId="0" fontId="1" fillId="0" borderId="0" xfId="2" applyAlignment="1">
      <alignment vertical="top"/>
    </xf>
    <xf numFmtId="0" fontId="4" fillId="0" borderId="0" xfId="2" applyFont="1" applyAlignment="1">
      <alignment horizontal="right" vertical="top"/>
    </xf>
    <xf numFmtId="0" fontId="1" fillId="0" borderId="0" xfId="2"/>
    <xf numFmtId="0" fontId="8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9" fillId="2" borderId="1" xfId="2" applyFont="1" applyFill="1" applyBorder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/>
    <xf numFmtId="0" fontId="4" fillId="3" borderId="1" xfId="2" applyFont="1" applyFill="1" applyBorder="1" applyAlignment="1">
      <alignment horizontal="left" vertical="top"/>
    </xf>
    <xf numFmtId="5" fontId="0" fillId="0" borderId="0" xfId="3" applyNumberFormat="1" applyFont="1"/>
    <xf numFmtId="0" fontId="4" fillId="3" borderId="1" xfId="2" applyFont="1" applyFill="1" applyBorder="1" applyAlignment="1">
      <alignment horizontal="right" vertical="top"/>
    </xf>
    <xf numFmtId="0" fontId="4" fillId="0" borderId="0" xfId="2" applyFont="1" applyAlignment="1">
      <alignment horizontal="left" vertical="top"/>
    </xf>
    <xf numFmtId="0" fontId="10" fillId="0" borderId="0" xfId="2" applyFont="1"/>
    <xf numFmtId="5" fontId="4" fillId="3" borderId="1" xfId="3" applyNumberFormat="1" applyFont="1" applyFill="1" applyBorder="1" applyAlignment="1">
      <alignment horizontal="left"/>
    </xf>
    <xf numFmtId="0" fontId="11" fillId="0" borderId="0" xfId="2" applyFont="1"/>
    <xf numFmtId="9" fontId="0" fillId="0" borderId="0" xfId="4" applyFont="1"/>
    <xf numFmtId="0" fontId="12" fillId="0" borderId="2" xfId="1" applyFont="1" applyBorder="1" applyAlignment="1" applyProtection="1">
      <alignment vertical="top" wrapText="1"/>
      <protection locked="0"/>
    </xf>
    <xf numFmtId="0" fontId="13" fillId="0" borderId="0" xfId="0" applyFont="1"/>
    <xf numFmtId="0" fontId="7" fillId="0" borderId="0" xfId="1" applyFont="1" applyAlignment="1">
      <alignment horizontal="left" vertical="top"/>
    </xf>
    <xf numFmtId="0" fontId="11" fillId="0" borderId="0" xfId="2" applyFont="1" applyAlignment="1">
      <alignment horizontal="left"/>
    </xf>
    <xf numFmtId="0" fontId="14" fillId="0" borderId="0" xfId="1" applyFont="1" applyAlignment="1">
      <alignment horizontal="left" vertical="top"/>
    </xf>
    <xf numFmtId="0" fontId="3" fillId="0" borderId="0" xfId="5"/>
    <xf numFmtId="0" fontId="11" fillId="0" borderId="0" xfId="2" applyFont="1" applyAlignment="1">
      <alignment horizontal="right"/>
    </xf>
    <xf numFmtId="0" fontId="15" fillId="0" borderId="0" xfId="1" applyFont="1" applyAlignment="1">
      <alignment horizontal="left" vertical="top"/>
    </xf>
    <xf numFmtId="0" fontId="3" fillId="0" borderId="0" xfId="5" applyAlignment="1">
      <alignment vertical="center"/>
    </xf>
    <xf numFmtId="0" fontId="16" fillId="0" borderId="0" xfId="2" applyFont="1" applyAlignment="1">
      <alignment horizontal="right" vertical="center"/>
    </xf>
    <xf numFmtId="0" fontId="1" fillId="0" borderId="0" xfId="2" applyAlignment="1">
      <alignment vertical="center"/>
    </xf>
    <xf numFmtId="0" fontId="1" fillId="0" borderId="0" xfId="2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3" fillId="0" borderId="6" xfId="5" applyBorder="1" applyAlignment="1">
      <alignment vertical="center"/>
    </xf>
    <xf numFmtId="164" fontId="18" fillId="0" borderId="7" xfId="5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64" fontId="18" fillId="0" borderId="6" xfId="5" applyNumberFormat="1" applyFont="1" applyBorder="1" applyAlignment="1">
      <alignment horizontal="left" vertical="center" wrapText="1"/>
    </xf>
    <xf numFmtId="164" fontId="18" fillId="0" borderId="6" xfId="5" applyNumberFormat="1" applyFont="1" applyBorder="1" applyAlignment="1">
      <alignment horizontal="center" vertical="center" wrapText="1"/>
    </xf>
    <xf numFmtId="0" fontId="18" fillId="0" borderId="0" xfId="5" applyFont="1" applyAlignment="1">
      <alignment horizontal="left"/>
    </xf>
    <xf numFmtId="0" fontId="18" fillId="0" borderId="0" xfId="5" applyFont="1"/>
    <xf numFmtId="164" fontId="11" fillId="0" borderId="0" xfId="2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</cellXfs>
  <cellStyles count="7">
    <cellStyle name="Comma 4" xfId="3" xr:uid="{C0B39FF9-2127-49E5-A831-FCBFB031398C}"/>
    <cellStyle name="Heading 4 2" xfId="5" xr:uid="{A48CAF7B-0A18-4EA3-903E-294C0237F141}"/>
    <cellStyle name="Hyperlink 2" xfId="6" xr:uid="{02F0B203-9DB4-4413-B50A-65B1FF4B8565}"/>
    <cellStyle name="Normal" xfId="0" builtinId="0"/>
    <cellStyle name="Normal 2 2" xfId="2" xr:uid="{4CC54009-3AD0-40D9-B6E2-B2D47326551D}"/>
    <cellStyle name="Percent 4" xfId="4" xr:uid="{541F6E90-91B9-4813-8A64-EB9BDDA33B4A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E318-62FA-4674-AAF9-E4410F1D1BC6}">
  <sheetPr>
    <tabColor theme="6" tint="0.79998168889431442"/>
  </sheetPr>
  <dimension ref="A1:AD23"/>
  <sheetViews>
    <sheetView showGridLines="0" zoomScale="85" zoomScaleNormal="85" workbookViewId="0">
      <selection activeCell="C15" sqref="C15"/>
    </sheetView>
  </sheetViews>
  <sheetFormatPr defaultColWidth="9" defaultRowHeight="16.5" customHeight="1" x14ac:dyDescent="0.35"/>
  <cols>
    <col min="1" max="1" width="32.58203125" style="4" customWidth="1"/>
    <col min="2" max="2" width="1.5" style="4" customWidth="1"/>
    <col min="3" max="3" width="29.25" style="4" customWidth="1"/>
    <col min="4" max="4" width="1.83203125" style="4" customWidth="1"/>
    <col min="5" max="5" width="55.33203125" style="4" customWidth="1"/>
    <col min="6" max="6" width="12.33203125" style="4" customWidth="1"/>
    <col min="7" max="28" width="8" style="4" hidden="1" customWidth="1"/>
    <col min="29" max="29" width="8" style="4" customWidth="1"/>
    <col min="30" max="30" width="56.75" style="4" customWidth="1"/>
    <col min="31" max="31" width="17.75" style="4" customWidth="1"/>
    <col min="32" max="16384" width="9" style="4"/>
  </cols>
  <sheetData>
    <row r="1" spans="1:30" ht="30" customHeight="1" x14ac:dyDescent="0.35">
      <c r="A1" s="1" t="s">
        <v>288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.25" customHeight="1" x14ac:dyDescent="0.35">
      <c r="A2" s="2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5.5" customHeight="1" x14ac:dyDescent="0.35">
      <c r="A3" s="5" t="s">
        <v>0</v>
      </c>
      <c r="B3" s="2"/>
      <c r="C3" s="3"/>
      <c r="D3" s="3"/>
      <c r="E3" s="2"/>
      <c r="F3" s="2"/>
      <c r="G3" s="2"/>
      <c r="H3" s="2"/>
      <c r="I3" s="2">
        <v>20</v>
      </c>
      <c r="J3" s="2">
        <v>19</v>
      </c>
      <c r="K3" s="2">
        <v>18</v>
      </c>
      <c r="L3" s="2">
        <v>17</v>
      </c>
      <c r="M3" s="2">
        <v>16</v>
      </c>
      <c r="N3" s="2">
        <v>15</v>
      </c>
      <c r="O3" s="2">
        <v>14</v>
      </c>
      <c r="P3" s="2">
        <v>13</v>
      </c>
      <c r="Q3" s="2">
        <v>12</v>
      </c>
      <c r="R3" s="2">
        <v>11</v>
      </c>
      <c r="S3" s="2">
        <v>10</v>
      </c>
      <c r="T3" s="2">
        <v>9</v>
      </c>
      <c r="U3" s="2">
        <v>8</v>
      </c>
      <c r="V3" s="2">
        <v>7</v>
      </c>
      <c r="W3" s="2">
        <v>6</v>
      </c>
      <c r="X3" s="2">
        <v>5</v>
      </c>
      <c r="Y3" s="2">
        <v>4</v>
      </c>
      <c r="Z3" s="2">
        <v>3</v>
      </c>
      <c r="AA3" s="2">
        <v>2</v>
      </c>
      <c r="AB3" s="2">
        <v>1</v>
      </c>
      <c r="AC3" s="2"/>
    </row>
    <row r="4" spans="1:30" ht="5.25" customHeight="1" thickBot="1" x14ac:dyDescent="0.4">
      <c r="C4" s="6"/>
      <c r="D4" s="6"/>
      <c r="I4" s="4" t="b">
        <f t="shared" ref="I4:AB4" si="0">ISNUMBER(VALUE(MID($G$7,I$3,1)))</f>
        <v>0</v>
      </c>
      <c r="J4" s="4" t="b">
        <f t="shared" si="0"/>
        <v>0</v>
      </c>
      <c r="K4" s="4" t="b">
        <f t="shared" si="0"/>
        <v>0</v>
      </c>
      <c r="L4" s="4" t="b">
        <f t="shared" si="0"/>
        <v>0</v>
      </c>
      <c r="M4" s="4" t="b">
        <f t="shared" si="0"/>
        <v>0</v>
      </c>
      <c r="N4" s="4" t="b">
        <f t="shared" si="0"/>
        <v>0</v>
      </c>
      <c r="O4" s="4" t="b">
        <f t="shared" si="0"/>
        <v>0</v>
      </c>
      <c r="P4" s="4" t="b">
        <f t="shared" si="0"/>
        <v>0</v>
      </c>
      <c r="Q4" s="4" t="b">
        <f t="shared" si="0"/>
        <v>0</v>
      </c>
      <c r="R4" s="4" t="b">
        <f t="shared" si="0"/>
        <v>0</v>
      </c>
      <c r="S4" s="4" t="b">
        <f t="shared" si="0"/>
        <v>0</v>
      </c>
      <c r="T4" s="4" t="b">
        <f t="shared" si="0"/>
        <v>0</v>
      </c>
      <c r="U4" s="4" t="b">
        <f t="shared" si="0"/>
        <v>0</v>
      </c>
      <c r="V4" s="4" t="b">
        <f t="shared" si="0"/>
        <v>0</v>
      </c>
      <c r="W4" s="4" t="b">
        <f t="shared" si="0"/>
        <v>0</v>
      </c>
      <c r="X4" s="4" t="b">
        <f t="shared" si="0"/>
        <v>0</v>
      </c>
      <c r="Y4" s="4" t="b">
        <f t="shared" si="0"/>
        <v>0</v>
      </c>
      <c r="Z4" s="4" t="b">
        <f t="shared" si="0"/>
        <v>0</v>
      </c>
      <c r="AA4" s="4" t="b">
        <f t="shared" si="0"/>
        <v>0</v>
      </c>
      <c r="AB4" s="4" t="b">
        <f t="shared" si="0"/>
        <v>0</v>
      </c>
    </row>
    <row r="5" spans="1:30" ht="27.75" customHeight="1" thickBot="1" x14ac:dyDescent="0.5">
      <c r="A5" s="7"/>
      <c r="C5" s="8" t="str">
        <f>IF(AND(LEN($A$5)&gt;0,LEN($A$5)&lt;5),"ERROR: INCOMPLETE POSTCODE",IF(OR($A5="",$A5="Type your postcode here"),"",IF(AND(NOT(ISBLANK($G$9)),NOT(ISNA($G$9)))=FALSE,"ERROR, INCOMPLETE OR INVALID","")))</f>
        <v/>
      </c>
      <c r="D5" s="6"/>
    </row>
    <row r="6" spans="1:30" ht="9" customHeight="1" x14ac:dyDescent="0.35">
      <c r="C6" s="6"/>
      <c r="D6" s="6"/>
    </row>
    <row r="7" spans="1:30" ht="24.75" customHeight="1" x14ac:dyDescent="0.35">
      <c r="A7" s="9" t="s">
        <v>1</v>
      </c>
      <c r="D7" s="6"/>
      <c r="G7" s="4" t="str">
        <f>UPPER(SUBSTITUTE(A5," ",""))</f>
        <v/>
      </c>
      <c r="H7" s="4" t="e">
        <f ca="1">FirstBitOfPostcode&amp;" "&amp;SecondBitOfPostcode</f>
        <v>#N/A</v>
      </c>
      <c r="I7" s="4" t="e">
        <f ca="1">OFFSET($A$3,0,MATCH(TRUE,$4:$4,0)-1)</f>
        <v>#N/A</v>
      </c>
      <c r="J7" s="4">
        <f>LEN(PostcodeNoSpaces)</f>
        <v>0</v>
      </c>
      <c r="K7" s="4" t="e">
        <f ca="1">TRIM(MID(PostcodeNoSpaces,1,PositionOfLastNumberInPostcodeString-1))</f>
        <v>#N/A</v>
      </c>
      <c r="L7" s="4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4">
      <c r="A8" s="9" t="s">
        <v>2</v>
      </c>
      <c r="B8" s="2"/>
      <c r="C8" s="9" t="s">
        <v>3</v>
      </c>
      <c r="D8" s="6"/>
    </row>
    <row r="9" spans="1:30" ht="16.5" customHeight="1" thickBot="1" x14ac:dyDescent="0.4">
      <c r="A9" s="10" t="e">
        <f ca="1">IF(LEN(C5)&gt;0,"",FirstBitOfPostcode&amp;" "&amp;LEFT(SecondBitOfPostcode,1))</f>
        <v>#N/A</v>
      </c>
      <c r="B9" s="11"/>
      <c r="C9" s="10" t="e">
        <f ca="1">IF(LEN(C5)&gt;0,"",IF(LEN(PostcodeArea)=0,"",PostcodeArea&amp;" - "&amp;INDEX('All postcode data'!$1:$1048576,MATCH(PostcodeArea,'All postcode data'!B:B,0),3)))</f>
        <v>#N/A</v>
      </c>
      <c r="D9" s="6"/>
      <c r="G9" s="10" t="e">
        <f ca="1">IF(ISNUMBER(VALUE(MID(PostcodeDistrict,2,1))),LEFT(PostcodeDistrict,1),LEFT(PostcodeDistrict,2))</f>
        <v>#N/A</v>
      </c>
      <c r="I9" s="12" t="e">
        <f ca="1">FirstBitOfPostcode</f>
        <v>#N/A</v>
      </c>
    </row>
    <row r="10" spans="1:30" ht="16.5" customHeight="1" x14ac:dyDescent="0.35">
      <c r="C10" s="6"/>
      <c r="D10" s="6"/>
    </row>
    <row r="11" spans="1:30" ht="16.5" customHeight="1" x14ac:dyDescent="0.35">
      <c r="A11" s="13" t="s">
        <v>4</v>
      </c>
      <c r="D11" s="6"/>
      <c r="F11" s="14"/>
    </row>
    <row r="12" spans="1:30" s="2" customFormat="1" ht="18" customHeight="1" x14ac:dyDescent="0.35">
      <c r="A12" s="13" t="s">
        <v>5</v>
      </c>
      <c r="B12" s="4"/>
      <c r="C12" s="3"/>
      <c r="AC12" s="4"/>
    </row>
    <row r="13" spans="1:30" ht="16.5" customHeight="1" thickBot="1" x14ac:dyDescent="0.4">
      <c r="A13" s="13"/>
      <c r="B13" s="13"/>
      <c r="C13" s="6"/>
      <c r="E13" s="14"/>
    </row>
    <row r="14" spans="1:30" ht="16.5" customHeight="1" thickBot="1" x14ac:dyDescent="0.4">
      <c r="A14" s="15" t="e">
        <f ca="1">INDEX('All postcode data'!$1:$1048576,MATCH(PostcodeSector,'All postcode data'!$D:$D,0),5)</f>
        <v>#N/A</v>
      </c>
      <c r="E14" s="14"/>
    </row>
    <row r="16" spans="1:30" ht="16.5" customHeight="1" thickBot="1" x14ac:dyDescent="0.4">
      <c r="A16" s="16"/>
      <c r="D16" s="17"/>
    </row>
    <row r="17" spans="1:1" ht="47.25" customHeight="1" thickTop="1" thickBot="1" x14ac:dyDescent="0.4">
      <c r="A17" s="18" t="s">
        <v>6</v>
      </c>
    </row>
    <row r="18" spans="1:1" ht="16.5" customHeight="1" thickTop="1" x14ac:dyDescent="0.35">
      <c r="A18" s="16"/>
    </row>
    <row r="19" spans="1:1" ht="16.5" customHeight="1" x14ac:dyDescent="0.35">
      <c r="A19" s="16"/>
    </row>
    <row r="20" spans="1:1" ht="16.5" customHeight="1" x14ac:dyDescent="0.35">
      <c r="A20" s="16"/>
    </row>
    <row r="21" spans="1:1" ht="16.5" customHeight="1" x14ac:dyDescent="0.35">
      <c r="A21" s="16"/>
    </row>
    <row r="22" spans="1:1" ht="16.5" customHeight="1" x14ac:dyDescent="0.35">
      <c r="A22" s="19"/>
    </row>
    <row r="23" spans="1:1" ht="16.5" customHeight="1" x14ac:dyDescent="0.35">
      <c r="A23" s="19" t="s">
        <v>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1701CAA6-8490-4321-8F00-A058DB36787E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5E40-A1F1-4762-A147-C592B4202322}">
  <sheetPr>
    <tabColor theme="6" tint="0.79998168889431442"/>
  </sheetPr>
  <dimension ref="A1:J279"/>
  <sheetViews>
    <sheetView showGridLines="0" tabSelected="1" zoomScale="70" zoomScaleNormal="70" workbookViewId="0">
      <pane ySplit="8" topLeftCell="A9" activePane="bottomLeft" state="frozen"/>
      <selection activeCell="A2" sqref="A2"/>
      <selection pane="bottomLeft" activeCell="A13" sqref="A13"/>
    </sheetView>
  </sheetViews>
  <sheetFormatPr defaultColWidth="9" defaultRowHeight="14.5" outlineLevelRow="1" x14ac:dyDescent="0.35"/>
  <cols>
    <col min="1" max="1" width="31.25" style="4" customWidth="1"/>
    <col min="2" max="2" width="9.58203125" style="29" customWidth="1"/>
    <col min="3" max="3" width="46.25" style="4" customWidth="1"/>
    <col min="4" max="4" width="17.25" style="23" customWidth="1"/>
    <col min="5" max="5" width="22.5" style="24" customWidth="1"/>
    <col min="6" max="16384" width="9" style="4"/>
  </cols>
  <sheetData>
    <row r="1" spans="1:10" ht="27.75" customHeight="1" x14ac:dyDescent="0.35">
      <c r="A1" s="20" t="s">
        <v>8</v>
      </c>
      <c r="B1" s="21"/>
      <c r="C1" s="22"/>
    </row>
    <row r="2" spans="1:10" ht="9" customHeight="1" x14ac:dyDescent="0.35">
      <c r="A2" s="22"/>
      <c r="B2" s="21"/>
      <c r="C2" s="22"/>
    </row>
    <row r="3" spans="1:10" ht="27.75" customHeight="1" x14ac:dyDescent="0.35">
      <c r="A3" s="25" t="s">
        <v>9</v>
      </c>
      <c r="B3" s="21"/>
      <c r="C3" s="22"/>
    </row>
    <row r="4" spans="1:10" ht="9" customHeight="1" thickBot="1" x14ac:dyDescent="0.4">
      <c r="A4" s="16"/>
      <c r="B4" s="21"/>
      <c r="C4" s="22"/>
    </row>
    <row r="5" spans="1:10" s="28" customFormat="1" ht="27.75" customHeight="1" thickBot="1" x14ac:dyDescent="0.35">
      <c r="A5" s="42" t="s">
        <v>10</v>
      </c>
      <c r="B5" s="43"/>
      <c r="C5" s="44"/>
      <c r="D5" s="26"/>
      <c r="E5" s="27">
        <v>2</v>
      </c>
    </row>
    <row r="6" spans="1:10" ht="12" customHeight="1" x14ac:dyDescent="0.35"/>
    <row r="7" spans="1:10" ht="15.75" customHeight="1" x14ac:dyDescent="0.35">
      <c r="A7" s="30"/>
      <c r="B7" s="31"/>
      <c r="C7" s="32"/>
      <c r="D7" s="33"/>
      <c r="E7" s="34" t="s">
        <v>11</v>
      </c>
      <c r="F7" s="35"/>
      <c r="G7" s="35"/>
      <c r="H7"/>
      <c r="I7"/>
      <c r="J7"/>
    </row>
    <row r="8" spans="1:10" ht="18.75" customHeight="1" x14ac:dyDescent="0.35">
      <c r="A8" s="36" t="s">
        <v>12</v>
      </c>
      <c r="B8" s="36" t="s">
        <v>13</v>
      </c>
      <c r="C8" s="36" t="s">
        <v>14</v>
      </c>
      <c r="D8" s="36" t="s">
        <v>15</v>
      </c>
      <c r="E8" s="37" t="s">
        <v>289</v>
      </c>
    </row>
    <row r="9" spans="1:10" ht="15" customHeight="1" outlineLevel="1" x14ac:dyDescent="0.35">
      <c r="A9" s="38" t="s">
        <v>16</v>
      </c>
      <c r="B9" s="38" t="s">
        <v>17</v>
      </c>
      <c r="C9" s="39" t="s">
        <v>18</v>
      </c>
      <c r="D9" s="39" t="s">
        <v>19</v>
      </c>
      <c r="E9" s="40" t="s">
        <v>290</v>
      </c>
      <c r="H9" s="41"/>
      <c r="I9" s="23"/>
    </row>
    <row r="10" spans="1:10" ht="15" customHeight="1" outlineLevel="1" x14ac:dyDescent="0.35">
      <c r="A10" s="38" t="s">
        <v>16</v>
      </c>
      <c r="B10" s="38" t="s">
        <v>17</v>
      </c>
      <c r="C10" s="39" t="s">
        <v>18</v>
      </c>
      <c r="D10" s="39" t="s">
        <v>20</v>
      </c>
      <c r="E10" s="40" t="s">
        <v>290</v>
      </c>
      <c r="H10" s="41"/>
      <c r="I10" s="23"/>
    </row>
    <row r="11" spans="1:10" ht="15" customHeight="1" outlineLevel="1" x14ac:dyDescent="0.35">
      <c r="A11" s="38" t="s">
        <v>16</v>
      </c>
      <c r="B11" s="38" t="s">
        <v>17</v>
      </c>
      <c r="C11" s="39" t="s">
        <v>18</v>
      </c>
      <c r="D11" s="39" t="s">
        <v>21</v>
      </c>
      <c r="E11" s="40" t="s">
        <v>290</v>
      </c>
      <c r="H11" s="41"/>
      <c r="I11" s="23"/>
    </row>
    <row r="12" spans="1:10" ht="15" customHeight="1" outlineLevel="1" x14ac:dyDescent="0.35">
      <c r="A12" s="38" t="s">
        <v>16</v>
      </c>
      <c r="B12" s="38" t="s">
        <v>17</v>
      </c>
      <c r="C12" s="39" t="s">
        <v>18</v>
      </c>
      <c r="D12" s="39" t="s">
        <v>22</v>
      </c>
      <c r="E12" s="40" t="s">
        <v>290</v>
      </c>
      <c r="H12" s="41"/>
      <c r="I12" s="23"/>
    </row>
    <row r="13" spans="1:10" ht="15" customHeight="1" outlineLevel="1" x14ac:dyDescent="0.35">
      <c r="A13" s="38" t="s">
        <v>16</v>
      </c>
      <c r="B13" s="38" t="s">
        <v>17</v>
      </c>
      <c r="C13" s="39" t="s">
        <v>18</v>
      </c>
      <c r="D13" s="39" t="s">
        <v>23</v>
      </c>
      <c r="E13" s="40" t="s">
        <v>290</v>
      </c>
      <c r="H13" s="41"/>
      <c r="I13" s="23"/>
    </row>
    <row r="14" spans="1:10" ht="15" customHeight="1" outlineLevel="1" x14ac:dyDescent="0.35">
      <c r="A14" s="38" t="s">
        <v>16</v>
      </c>
      <c r="B14" s="38" t="s">
        <v>17</v>
      </c>
      <c r="C14" s="39" t="s">
        <v>18</v>
      </c>
      <c r="D14" s="39" t="s">
        <v>24</v>
      </c>
      <c r="E14" s="40" t="s">
        <v>290</v>
      </c>
      <c r="H14" s="41"/>
      <c r="I14" s="23"/>
    </row>
    <row r="15" spans="1:10" ht="15" customHeight="1" outlineLevel="1" x14ac:dyDescent="0.35">
      <c r="A15" s="38" t="s">
        <v>16</v>
      </c>
      <c r="B15" s="38" t="s">
        <v>17</v>
      </c>
      <c r="C15" s="39" t="s">
        <v>18</v>
      </c>
      <c r="D15" s="39" t="s">
        <v>25</v>
      </c>
      <c r="E15" s="40" t="s">
        <v>290</v>
      </c>
      <c r="H15" s="41"/>
      <c r="I15" s="23"/>
    </row>
    <row r="16" spans="1:10" ht="15" customHeight="1" outlineLevel="1" x14ac:dyDescent="0.35">
      <c r="A16" s="38" t="s">
        <v>16</v>
      </c>
      <c r="B16" s="38" t="s">
        <v>17</v>
      </c>
      <c r="C16" s="39" t="s">
        <v>18</v>
      </c>
      <c r="D16" s="39" t="s">
        <v>26</v>
      </c>
      <c r="E16" s="40">
        <v>4351592.88</v>
      </c>
      <c r="H16" s="41"/>
      <c r="I16" s="23"/>
    </row>
    <row r="17" spans="1:9" ht="15" customHeight="1" outlineLevel="1" x14ac:dyDescent="0.35">
      <c r="A17" s="38" t="s">
        <v>16</v>
      </c>
      <c r="B17" s="38" t="s">
        <v>17</v>
      </c>
      <c r="C17" s="39" t="s">
        <v>18</v>
      </c>
      <c r="D17" s="39" t="s">
        <v>27</v>
      </c>
      <c r="E17" s="40" t="s">
        <v>290</v>
      </c>
      <c r="H17" s="41"/>
      <c r="I17" s="23"/>
    </row>
    <row r="18" spans="1:9" ht="15" customHeight="1" outlineLevel="1" x14ac:dyDescent="0.35">
      <c r="A18" s="38" t="s">
        <v>16</v>
      </c>
      <c r="B18" s="38" t="s">
        <v>17</v>
      </c>
      <c r="C18" s="39" t="s">
        <v>18</v>
      </c>
      <c r="D18" s="39" t="s">
        <v>28</v>
      </c>
      <c r="E18" s="40">
        <v>4542684.6500000013</v>
      </c>
      <c r="H18" s="41"/>
      <c r="I18" s="23"/>
    </row>
    <row r="19" spans="1:9" ht="15" customHeight="1" outlineLevel="1" x14ac:dyDescent="0.35">
      <c r="A19" s="38" t="s">
        <v>16</v>
      </c>
      <c r="B19" s="38" t="s">
        <v>17</v>
      </c>
      <c r="C19" s="39" t="s">
        <v>18</v>
      </c>
      <c r="D19" s="39" t="s">
        <v>29</v>
      </c>
      <c r="E19" s="40">
        <v>4120329.45</v>
      </c>
      <c r="H19" s="41"/>
      <c r="I19" s="23"/>
    </row>
    <row r="20" spans="1:9" ht="15" customHeight="1" outlineLevel="1" x14ac:dyDescent="0.35">
      <c r="A20" s="38" t="s">
        <v>16</v>
      </c>
      <c r="B20" s="38" t="s">
        <v>17</v>
      </c>
      <c r="C20" s="39" t="s">
        <v>18</v>
      </c>
      <c r="D20" s="39" t="s">
        <v>30</v>
      </c>
      <c r="E20" s="40">
        <v>847124.0199999999</v>
      </c>
      <c r="H20" s="41"/>
      <c r="I20" s="23"/>
    </row>
    <row r="21" spans="1:9" ht="15" customHeight="1" outlineLevel="1" x14ac:dyDescent="0.35">
      <c r="A21" s="38" t="s">
        <v>16</v>
      </c>
      <c r="B21" s="38" t="s">
        <v>17</v>
      </c>
      <c r="C21" s="39" t="s">
        <v>18</v>
      </c>
      <c r="D21" s="39" t="s">
        <v>31</v>
      </c>
      <c r="E21" s="40">
        <v>972862.82000000018</v>
      </c>
      <c r="H21" s="41"/>
      <c r="I21" s="23"/>
    </row>
    <row r="22" spans="1:9" ht="15" customHeight="1" outlineLevel="1" x14ac:dyDescent="0.35">
      <c r="A22" s="38" t="s">
        <v>16</v>
      </c>
      <c r="B22" s="38" t="s">
        <v>17</v>
      </c>
      <c r="C22" s="39" t="s">
        <v>18</v>
      </c>
      <c r="D22" s="39" t="s">
        <v>32</v>
      </c>
      <c r="E22" s="40">
        <v>2906062.82</v>
      </c>
      <c r="H22" s="41"/>
      <c r="I22" s="23"/>
    </row>
    <row r="23" spans="1:9" ht="15" customHeight="1" outlineLevel="1" x14ac:dyDescent="0.35">
      <c r="A23" s="38" t="s">
        <v>16</v>
      </c>
      <c r="B23" s="38" t="s">
        <v>17</v>
      </c>
      <c r="C23" s="39" t="s">
        <v>18</v>
      </c>
      <c r="D23" s="39" t="s">
        <v>33</v>
      </c>
      <c r="E23" s="40">
        <v>3840957.7799999979</v>
      </c>
      <c r="H23" s="41"/>
      <c r="I23" s="23"/>
    </row>
    <row r="24" spans="1:9" ht="15" customHeight="1" outlineLevel="1" x14ac:dyDescent="0.35">
      <c r="A24" s="38" t="s">
        <v>16</v>
      </c>
      <c r="B24" s="38" t="s">
        <v>17</v>
      </c>
      <c r="C24" s="39" t="s">
        <v>18</v>
      </c>
      <c r="D24" s="39" t="s">
        <v>34</v>
      </c>
      <c r="E24" s="40" t="s">
        <v>290</v>
      </c>
      <c r="H24" s="41"/>
      <c r="I24" s="23"/>
    </row>
    <row r="25" spans="1:9" ht="15" customHeight="1" outlineLevel="1" x14ac:dyDescent="0.35">
      <c r="A25" s="38" t="s">
        <v>16</v>
      </c>
      <c r="B25" s="38" t="s">
        <v>17</v>
      </c>
      <c r="C25" s="39" t="s">
        <v>18</v>
      </c>
      <c r="D25" s="39" t="s">
        <v>35</v>
      </c>
      <c r="E25" s="40">
        <v>838504.5</v>
      </c>
      <c r="H25" s="41"/>
      <c r="I25" s="23"/>
    </row>
    <row r="26" spans="1:9" ht="15" customHeight="1" outlineLevel="1" x14ac:dyDescent="0.35">
      <c r="A26" s="38" t="s">
        <v>16</v>
      </c>
      <c r="B26" s="38" t="s">
        <v>17</v>
      </c>
      <c r="C26" s="39" t="s">
        <v>18</v>
      </c>
      <c r="D26" s="39" t="s">
        <v>36</v>
      </c>
      <c r="E26" s="40">
        <v>3639582.5999999978</v>
      </c>
      <c r="H26" s="41"/>
      <c r="I26" s="23"/>
    </row>
    <row r="27" spans="1:9" ht="15" customHeight="1" outlineLevel="1" x14ac:dyDescent="0.35">
      <c r="A27" s="38" t="s">
        <v>16</v>
      </c>
      <c r="B27" s="38" t="s">
        <v>17</v>
      </c>
      <c r="C27" s="39" t="s">
        <v>18</v>
      </c>
      <c r="D27" s="39" t="s">
        <v>37</v>
      </c>
      <c r="E27" s="40" t="s">
        <v>290</v>
      </c>
      <c r="H27" s="41"/>
      <c r="I27" s="23"/>
    </row>
    <row r="28" spans="1:9" ht="15" customHeight="1" outlineLevel="1" x14ac:dyDescent="0.35">
      <c r="A28" s="38" t="s">
        <v>16</v>
      </c>
      <c r="B28" s="38" t="s">
        <v>17</v>
      </c>
      <c r="C28" s="39" t="s">
        <v>18</v>
      </c>
      <c r="D28" s="39" t="s">
        <v>38</v>
      </c>
      <c r="E28" s="40">
        <v>3428892.6700000018</v>
      </c>
      <c r="H28" s="41"/>
      <c r="I28" s="23"/>
    </row>
    <row r="29" spans="1:9" ht="15" customHeight="1" outlineLevel="1" x14ac:dyDescent="0.35">
      <c r="A29" s="38" t="s">
        <v>16</v>
      </c>
      <c r="B29" s="38" t="s">
        <v>17</v>
      </c>
      <c r="C29" s="39" t="s">
        <v>18</v>
      </c>
      <c r="D29" s="39" t="s">
        <v>39</v>
      </c>
      <c r="E29" s="40">
        <v>1090027.23</v>
      </c>
      <c r="H29" s="41"/>
      <c r="I29" s="23"/>
    </row>
    <row r="30" spans="1:9" ht="15" customHeight="1" outlineLevel="1" x14ac:dyDescent="0.35">
      <c r="A30" s="38" t="s">
        <v>16</v>
      </c>
      <c r="B30" s="38" t="s">
        <v>17</v>
      </c>
      <c r="C30" s="39" t="s">
        <v>18</v>
      </c>
      <c r="D30" s="39" t="s">
        <v>40</v>
      </c>
      <c r="E30" s="40">
        <v>2031396.83</v>
      </c>
      <c r="H30" s="41"/>
      <c r="I30" s="23"/>
    </row>
    <row r="31" spans="1:9" ht="15" customHeight="1" outlineLevel="1" x14ac:dyDescent="0.35">
      <c r="A31" s="38" t="s">
        <v>16</v>
      </c>
      <c r="B31" s="38" t="s">
        <v>17</v>
      </c>
      <c r="C31" s="39" t="s">
        <v>18</v>
      </c>
      <c r="D31" s="39" t="s">
        <v>41</v>
      </c>
      <c r="E31" s="40" t="s">
        <v>290</v>
      </c>
      <c r="H31" s="41"/>
      <c r="I31" s="23"/>
    </row>
    <row r="32" spans="1:9" ht="15" customHeight="1" outlineLevel="1" x14ac:dyDescent="0.35">
      <c r="A32" s="38" t="s">
        <v>16</v>
      </c>
      <c r="B32" s="38" t="s">
        <v>17</v>
      </c>
      <c r="C32" s="39" t="s">
        <v>18</v>
      </c>
      <c r="D32" s="39" t="s">
        <v>42</v>
      </c>
      <c r="E32" s="40">
        <v>744456.53999999992</v>
      </c>
      <c r="H32" s="41"/>
      <c r="I32" s="23"/>
    </row>
    <row r="33" spans="1:9" ht="15" customHeight="1" outlineLevel="1" x14ac:dyDescent="0.35">
      <c r="A33" s="38" t="s">
        <v>16</v>
      </c>
      <c r="B33" s="38" t="s">
        <v>17</v>
      </c>
      <c r="C33" s="39" t="s">
        <v>18</v>
      </c>
      <c r="D33" s="39" t="s">
        <v>43</v>
      </c>
      <c r="E33" s="40">
        <v>2189653.08</v>
      </c>
      <c r="H33" s="41"/>
      <c r="I33" s="23"/>
    </row>
    <row r="34" spans="1:9" ht="15" customHeight="1" outlineLevel="1" x14ac:dyDescent="0.35">
      <c r="A34" s="38" t="s">
        <v>16</v>
      </c>
      <c r="B34" s="38" t="s">
        <v>17</v>
      </c>
      <c r="C34" s="39" t="s">
        <v>18</v>
      </c>
      <c r="D34" s="39" t="s">
        <v>44</v>
      </c>
      <c r="E34" s="40">
        <v>3276109.3499999996</v>
      </c>
      <c r="H34" s="41"/>
      <c r="I34" s="23"/>
    </row>
    <row r="35" spans="1:9" ht="15" customHeight="1" outlineLevel="1" x14ac:dyDescent="0.35">
      <c r="A35" s="38" t="s">
        <v>16</v>
      </c>
      <c r="B35" s="38" t="s">
        <v>17</v>
      </c>
      <c r="C35" s="39" t="s">
        <v>18</v>
      </c>
      <c r="D35" s="39" t="s">
        <v>45</v>
      </c>
      <c r="E35" s="40">
        <v>2225528.25</v>
      </c>
      <c r="H35" s="41"/>
      <c r="I35" s="23"/>
    </row>
    <row r="36" spans="1:9" ht="15" customHeight="1" outlineLevel="1" x14ac:dyDescent="0.35">
      <c r="A36" s="38" t="s">
        <v>16</v>
      </c>
      <c r="B36" s="38" t="s">
        <v>17</v>
      </c>
      <c r="C36" s="39" t="s">
        <v>18</v>
      </c>
      <c r="D36" s="39" t="s">
        <v>46</v>
      </c>
      <c r="E36" s="40">
        <v>3539221.2300000004</v>
      </c>
      <c r="H36" s="41"/>
      <c r="I36" s="23"/>
    </row>
    <row r="37" spans="1:9" ht="15" customHeight="1" outlineLevel="1" x14ac:dyDescent="0.35">
      <c r="A37" s="38" t="s">
        <v>16</v>
      </c>
      <c r="B37" s="38" t="s">
        <v>17</v>
      </c>
      <c r="C37" s="39" t="s">
        <v>18</v>
      </c>
      <c r="D37" s="39" t="s">
        <v>47</v>
      </c>
      <c r="E37" s="40">
        <v>1995283.8100000003</v>
      </c>
      <c r="H37" s="41"/>
      <c r="I37" s="23"/>
    </row>
    <row r="38" spans="1:9" ht="15" customHeight="1" outlineLevel="1" x14ac:dyDescent="0.35">
      <c r="A38" s="38" t="s">
        <v>16</v>
      </c>
      <c r="B38" s="38" t="s">
        <v>17</v>
      </c>
      <c r="C38" s="39" t="s">
        <v>18</v>
      </c>
      <c r="D38" s="39" t="s">
        <v>48</v>
      </c>
      <c r="E38" s="40">
        <v>5203691.93</v>
      </c>
      <c r="H38" s="41"/>
      <c r="I38" s="23"/>
    </row>
    <row r="39" spans="1:9" ht="15" customHeight="1" outlineLevel="1" x14ac:dyDescent="0.35">
      <c r="A39" s="38" t="s">
        <v>16</v>
      </c>
      <c r="B39" s="38" t="s">
        <v>17</v>
      </c>
      <c r="C39" s="39" t="s">
        <v>18</v>
      </c>
      <c r="D39" s="39" t="s">
        <v>49</v>
      </c>
      <c r="E39" s="40">
        <v>4452687.0900000008</v>
      </c>
      <c r="H39" s="41"/>
      <c r="I39" s="23"/>
    </row>
    <row r="40" spans="1:9" ht="15" customHeight="1" outlineLevel="1" x14ac:dyDescent="0.35">
      <c r="A40" s="38" t="s">
        <v>16</v>
      </c>
      <c r="B40" s="38" t="s">
        <v>17</v>
      </c>
      <c r="C40" s="39" t="s">
        <v>18</v>
      </c>
      <c r="D40" s="39" t="s">
        <v>50</v>
      </c>
      <c r="E40" s="40">
        <v>3452090.5</v>
      </c>
      <c r="H40" s="41"/>
      <c r="I40" s="23"/>
    </row>
    <row r="41" spans="1:9" ht="15" customHeight="1" outlineLevel="1" x14ac:dyDescent="0.35">
      <c r="A41" s="38" t="s">
        <v>16</v>
      </c>
      <c r="B41" s="38" t="s">
        <v>17</v>
      </c>
      <c r="C41" s="39" t="s">
        <v>18</v>
      </c>
      <c r="D41" s="39" t="s">
        <v>51</v>
      </c>
      <c r="E41" s="40" t="s">
        <v>290</v>
      </c>
      <c r="H41" s="41"/>
      <c r="I41" s="23"/>
    </row>
    <row r="42" spans="1:9" ht="15" customHeight="1" outlineLevel="1" x14ac:dyDescent="0.35">
      <c r="A42" s="38" t="s">
        <v>16</v>
      </c>
      <c r="B42" s="38" t="s">
        <v>17</v>
      </c>
      <c r="C42" s="39" t="s">
        <v>18</v>
      </c>
      <c r="D42" s="39" t="s">
        <v>52</v>
      </c>
      <c r="E42" s="40">
        <v>2798123.8400000003</v>
      </c>
      <c r="H42" s="41"/>
      <c r="I42" s="23"/>
    </row>
    <row r="43" spans="1:9" ht="15" customHeight="1" outlineLevel="1" x14ac:dyDescent="0.35">
      <c r="A43" s="38" t="s">
        <v>16</v>
      </c>
      <c r="B43" s="38" t="s">
        <v>17</v>
      </c>
      <c r="C43" s="39" t="s">
        <v>18</v>
      </c>
      <c r="D43" s="39" t="s">
        <v>53</v>
      </c>
      <c r="E43" s="40">
        <v>4190057.05</v>
      </c>
      <c r="H43" s="41"/>
      <c r="I43" s="23"/>
    </row>
    <row r="44" spans="1:9" ht="15" customHeight="1" outlineLevel="1" x14ac:dyDescent="0.35">
      <c r="A44" s="38" t="s">
        <v>16</v>
      </c>
      <c r="B44" s="38" t="s">
        <v>17</v>
      </c>
      <c r="C44" s="39" t="s">
        <v>18</v>
      </c>
      <c r="D44" s="39" t="s">
        <v>54</v>
      </c>
      <c r="E44" s="40">
        <v>3253723.6300000004</v>
      </c>
      <c r="H44" s="41"/>
      <c r="I44" s="23"/>
    </row>
    <row r="45" spans="1:9" ht="15" customHeight="1" outlineLevel="1" x14ac:dyDescent="0.35">
      <c r="A45" s="38" t="s">
        <v>16</v>
      </c>
      <c r="B45" s="38" t="s">
        <v>17</v>
      </c>
      <c r="C45" s="39" t="s">
        <v>18</v>
      </c>
      <c r="D45" s="39" t="s">
        <v>55</v>
      </c>
      <c r="E45" s="40">
        <v>3927542.8999999994</v>
      </c>
      <c r="H45" s="41"/>
      <c r="I45" s="23"/>
    </row>
    <row r="46" spans="1:9" ht="15" customHeight="1" outlineLevel="1" x14ac:dyDescent="0.35">
      <c r="A46" s="38" t="s">
        <v>16</v>
      </c>
      <c r="B46" s="38" t="s">
        <v>17</v>
      </c>
      <c r="C46" s="39" t="s">
        <v>18</v>
      </c>
      <c r="D46" s="39" t="s">
        <v>56</v>
      </c>
      <c r="E46" s="40" t="s">
        <v>290</v>
      </c>
      <c r="H46" s="41"/>
      <c r="I46" s="23"/>
    </row>
    <row r="47" spans="1:9" ht="15" customHeight="1" outlineLevel="1" x14ac:dyDescent="0.35">
      <c r="A47" s="38" t="s">
        <v>16</v>
      </c>
      <c r="B47" s="38" t="s">
        <v>17</v>
      </c>
      <c r="C47" s="39" t="s">
        <v>18</v>
      </c>
      <c r="D47" s="39" t="s">
        <v>57</v>
      </c>
      <c r="E47" s="40">
        <v>945430.04999999993</v>
      </c>
      <c r="H47" s="41"/>
      <c r="I47" s="23"/>
    </row>
    <row r="48" spans="1:9" ht="15" customHeight="1" outlineLevel="1" x14ac:dyDescent="0.35">
      <c r="A48" s="38" t="s">
        <v>16</v>
      </c>
      <c r="B48" s="38" t="s">
        <v>17</v>
      </c>
      <c r="C48" s="39" t="s">
        <v>18</v>
      </c>
      <c r="D48" s="39" t="s">
        <v>58</v>
      </c>
      <c r="E48" s="40">
        <v>4778049.5600000005</v>
      </c>
      <c r="H48" s="41"/>
      <c r="I48" s="23"/>
    </row>
    <row r="49" spans="1:9" ht="15" customHeight="1" outlineLevel="1" x14ac:dyDescent="0.35">
      <c r="A49" s="38" t="s">
        <v>16</v>
      </c>
      <c r="B49" s="38" t="s">
        <v>17</v>
      </c>
      <c r="C49" s="39" t="s">
        <v>18</v>
      </c>
      <c r="D49" s="39" t="s">
        <v>59</v>
      </c>
      <c r="E49" s="40">
        <v>1929697.45</v>
      </c>
      <c r="H49" s="41"/>
      <c r="I49" s="23"/>
    </row>
    <row r="50" spans="1:9" ht="15" customHeight="1" outlineLevel="1" x14ac:dyDescent="0.35">
      <c r="A50" s="38" t="s">
        <v>16</v>
      </c>
      <c r="B50" s="38" t="s">
        <v>17</v>
      </c>
      <c r="C50" s="39" t="s">
        <v>18</v>
      </c>
      <c r="D50" s="39" t="s">
        <v>60</v>
      </c>
      <c r="E50" s="40">
        <v>2990203.0500000007</v>
      </c>
      <c r="H50" s="41"/>
      <c r="I50" s="23"/>
    </row>
    <row r="51" spans="1:9" ht="15" customHeight="1" outlineLevel="1" x14ac:dyDescent="0.35">
      <c r="A51" s="38" t="s">
        <v>16</v>
      </c>
      <c r="B51" s="38" t="s">
        <v>17</v>
      </c>
      <c r="C51" s="39" t="s">
        <v>18</v>
      </c>
      <c r="D51" s="39" t="s">
        <v>61</v>
      </c>
      <c r="E51" s="40" t="s">
        <v>290</v>
      </c>
      <c r="H51" s="41"/>
      <c r="I51" s="23"/>
    </row>
    <row r="52" spans="1:9" ht="15" customHeight="1" outlineLevel="1" x14ac:dyDescent="0.35">
      <c r="A52" s="38" t="s">
        <v>16</v>
      </c>
      <c r="B52" s="38" t="s">
        <v>17</v>
      </c>
      <c r="C52" s="39" t="s">
        <v>18</v>
      </c>
      <c r="D52" s="39" t="s">
        <v>62</v>
      </c>
      <c r="E52" s="40">
        <v>2032104.4800000002</v>
      </c>
      <c r="H52" s="41"/>
      <c r="I52" s="23"/>
    </row>
    <row r="53" spans="1:9" ht="15" customHeight="1" outlineLevel="1" x14ac:dyDescent="0.35">
      <c r="A53" s="38" t="s">
        <v>16</v>
      </c>
      <c r="B53" s="38" t="s">
        <v>17</v>
      </c>
      <c r="C53" s="39" t="s">
        <v>18</v>
      </c>
      <c r="D53" s="39" t="s">
        <v>63</v>
      </c>
      <c r="E53" s="40">
        <v>2970226.52</v>
      </c>
      <c r="H53" s="41"/>
      <c r="I53" s="23"/>
    </row>
    <row r="54" spans="1:9" ht="15" customHeight="1" outlineLevel="1" x14ac:dyDescent="0.35">
      <c r="A54" s="38" t="s">
        <v>16</v>
      </c>
      <c r="B54" s="38" t="s">
        <v>17</v>
      </c>
      <c r="C54" s="39" t="s">
        <v>18</v>
      </c>
      <c r="D54" s="39" t="s">
        <v>64</v>
      </c>
      <c r="E54" s="40">
        <v>1931080.55</v>
      </c>
      <c r="H54" s="41"/>
      <c r="I54" s="23"/>
    </row>
    <row r="55" spans="1:9" ht="15" customHeight="1" outlineLevel="1" x14ac:dyDescent="0.35">
      <c r="A55" s="38" t="s">
        <v>16</v>
      </c>
      <c r="B55" s="38" t="s">
        <v>17</v>
      </c>
      <c r="C55" s="39" t="s">
        <v>18</v>
      </c>
      <c r="D55" s="39" t="s">
        <v>65</v>
      </c>
      <c r="E55" s="40">
        <v>3610733.4499999997</v>
      </c>
      <c r="H55" s="41"/>
      <c r="I55" s="23"/>
    </row>
    <row r="56" spans="1:9" ht="15" customHeight="1" outlineLevel="1" x14ac:dyDescent="0.35">
      <c r="A56" s="38" t="s">
        <v>16</v>
      </c>
      <c r="B56" s="38" t="s">
        <v>17</v>
      </c>
      <c r="C56" s="39" t="s">
        <v>18</v>
      </c>
      <c r="D56" s="39" t="s">
        <v>66</v>
      </c>
      <c r="E56" s="40">
        <v>3528548.7999999993</v>
      </c>
      <c r="H56" s="41"/>
      <c r="I56" s="23"/>
    </row>
    <row r="57" spans="1:9" ht="15" customHeight="1" outlineLevel="1" x14ac:dyDescent="0.35">
      <c r="A57" s="38" t="s">
        <v>16</v>
      </c>
      <c r="B57" s="38" t="s">
        <v>17</v>
      </c>
      <c r="C57" s="39" t="s">
        <v>18</v>
      </c>
      <c r="D57" s="39" t="s">
        <v>67</v>
      </c>
      <c r="E57" s="40">
        <v>1522627.51</v>
      </c>
      <c r="H57" s="41"/>
      <c r="I57" s="23"/>
    </row>
    <row r="58" spans="1:9" ht="15" customHeight="1" outlineLevel="1" x14ac:dyDescent="0.35">
      <c r="A58" s="38" t="s">
        <v>16</v>
      </c>
      <c r="B58" s="38" t="s">
        <v>17</v>
      </c>
      <c r="C58" s="39" t="s">
        <v>18</v>
      </c>
      <c r="D58" s="39" t="s">
        <v>68</v>
      </c>
      <c r="E58" s="40">
        <v>3050115.7800000003</v>
      </c>
      <c r="H58" s="41"/>
      <c r="I58" s="23"/>
    </row>
    <row r="59" spans="1:9" ht="15" customHeight="1" outlineLevel="1" x14ac:dyDescent="0.35">
      <c r="A59" s="38" t="s">
        <v>16</v>
      </c>
      <c r="B59" s="38" t="s">
        <v>17</v>
      </c>
      <c r="C59" s="39" t="s">
        <v>18</v>
      </c>
      <c r="D59" s="39" t="s">
        <v>69</v>
      </c>
      <c r="E59" s="40">
        <v>2634998.9099999992</v>
      </c>
      <c r="H59" s="41"/>
      <c r="I59" s="23"/>
    </row>
    <row r="60" spans="1:9" ht="15" customHeight="1" outlineLevel="1" x14ac:dyDescent="0.35">
      <c r="A60" s="38" t="s">
        <v>16</v>
      </c>
      <c r="B60" s="38" t="s">
        <v>17</v>
      </c>
      <c r="C60" s="39" t="s">
        <v>18</v>
      </c>
      <c r="D60" s="39" t="s">
        <v>70</v>
      </c>
      <c r="E60" s="40" t="s">
        <v>290</v>
      </c>
      <c r="H60" s="41"/>
      <c r="I60" s="23"/>
    </row>
    <row r="61" spans="1:9" ht="15" customHeight="1" outlineLevel="1" x14ac:dyDescent="0.35">
      <c r="A61" s="38" t="s">
        <v>16</v>
      </c>
      <c r="B61" s="38" t="s">
        <v>17</v>
      </c>
      <c r="C61" s="39" t="s">
        <v>18</v>
      </c>
      <c r="D61" s="39" t="s">
        <v>71</v>
      </c>
      <c r="E61" s="40">
        <v>1943517.73</v>
      </c>
      <c r="H61" s="41"/>
      <c r="I61" s="23"/>
    </row>
    <row r="62" spans="1:9" ht="15" customHeight="1" outlineLevel="1" x14ac:dyDescent="0.35">
      <c r="A62" s="38" t="s">
        <v>16</v>
      </c>
      <c r="B62" s="38" t="s">
        <v>17</v>
      </c>
      <c r="C62" s="39" t="s">
        <v>18</v>
      </c>
      <c r="D62" s="39" t="s">
        <v>72</v>
      </c>
      <c r="E62" s="40">
        <v>4200301.1500000004</v>
      </c>
      <c r="H62" s="41"/>
      <c r="I62" s="23"/>
    </row>
    <row r="63" spans="1:9" ht="15" customHeight="1" outlineLevel="1" x14ac:dyDescent="0.35">
      <c r="A63" s="38" t="s">
        <v>16</v>
      </c>
      <c r="B63" s="38" t="s">
        <v>17</v>
      </c>
      <c r="C63" s="39" t="s">
        <v>18</v>
      </c>
      <c r="D63" s="39" t="s">
        <v>73</v>
      </c>
      <c r="E63" s="40">
        <v>3066370.7299999995</v>
      </c>
      <c r="H63" s="41"/>
      <c r="I63" s="23"/>
    </row>
    <row r="64" spans="1:9" ht="15" customHeight="1" outlineLevel="1" x14ac:dyDescent="0.35">
      <c r="A64" s="38" t="s">
        <v>16</v>
      </c>
      <c r="B64" s="38" t="s">
        <v>17</v>
      </c>
      <c r="C64" s="39" t="s">
        <v>18</v>
      </c>
      <c r="D64" s="39" t="s">
        <v>74</v>
      </c>
      <c r="E64" s="40">
        <v>1180964.2</v>
      </c>
      <c r="H64" s="41"/>
      <c r="I64" s="23"/>
    </row>
    <row r="65" spans="1:9" ht="15" customHeight="1" outlineLevel="1" x14ac:dyDescent="0.35">
      <c r="A65" s="38" t="s">
        <v>16</v>
      </c>
      <c r="B65" s="38" t="s">
        <v>17</v>
      </c>
      <c r="C65" s="39" t="s">
        <v>18</v>
      </c>
      <c r="D65" s="39" t="s">
        <v>75</v>
      </c>
      <c r="E65" s="40">
        <v>3987530.879999999</v>
      </c>
      <c r="H65" s="41"/>
      <c r="I65" s="23"/>
    </row>
    <row r="66" spans="1:9" ht="15" customHeight="1" outlineLevel="1" x14ac:dyDescent="0.35">
      <c r="A66" s="38" t="s">
        <v>16</v>
      </c>
      <c r="B66" s="38" t="s">
        <v>17</v>
      </c>
      <c r="C66" s="39" t="s">
        <v>18</v>
      </c>
      <c r="D66" s="39" t="s">
        <v>76</v>
      </c>
      <c r="E66" s="40">
        <v>2894901.9599999995</v>
      </c>
      <c r="H66" s="41"/>
      <c r="I66" s="23"/>
    </row>
    <row r="67" spans="1:9" ht="15" customHeight="1" outlineLevel="1" x14ac:dyDescent="0.35">
      <c r="A67" s="38" t="s">
        <v>16</v>
      </c>
      <c r="B67" s="38" t="s">
        <v>17</v>
      </c>
      <c r="C67" s="39" t="s">
        <v>18</v>
      </c>
      <c r="D67" s="39" t="s">
        <v>77</v>
      </c>
      <c r="E67" s="40">
        <v>5577682.1100000013</v>
      </c>
      <c r="H67" s="41"/>
      <c r="I67" s="23"/>
    </row>
    <row r="68" spans="1:9" ht="15" customHeight="1" outlineLevel="1" x14ac:dyDescent="0.35">
      <c r="A68" s="38" t="s">
        <v>16</v>
      </c>
      <c r="B68" s="38" t="s">
        <v>17</v>
      </c>
      <c r="C68" s="39" t="s">
        <v>18</v>
      </c>
      <c r="D68" s="39" t="s">
        <v>78</v>
      </c>
      <c r="E68" s="40" t="s">
        <v>290</v>
      </c>
      <c r="H68" s="41"/>
      <c r="I68" s="23"/>
    </row>
    <row r="69" spans="1:9" ht="15" customHeight="1" outlineLevel="1" x14ac:dyDescent="0.35">
      <c r="A69" s="38" t="s">
        <v>16</v>
      </c>
      <c r="B69" s="38" t="s">
        <v>17</v>
      </c>
      <c r="C69" s="39" t="s">
        <v>18</v>
      </c>
      <c r="D69" s="39" t="s">
        <v>79</v>
      </c>
      <c r="E69" s="40">
        <v>2118542.23</v>
      </c>
      <c r="H69" s="41"/>
      <c r="I69" s="23"/>
    </row>
    <row r="70" spans="1:9" ht="15" customHeight="1" outlineLevel="1" x14ac:dyDescent="0.35">
      <c r="A70" s="38" t="s">
        <v>16</v>
      </c>
      <c r="B70" s="38" t="s">
        <v>17</v>
      </c>
      <c r="C70" s="39" t="s">
        <v>18</v>
      </c>
      <c r="D70" s="39" t="s">
        <v>80</v>
      </c>
      <c r="E70" s="40">
        <v>3660518.919999999</v>
      </c>
      <c r="H70" s="41"/>
      <c r="I70" s="23"/>
    </row>
    <row r="71" spans="1:9" ht="15" customHeight="1" outlineLevel="1" x14ac:dyDescent="0.35">
      <c r="A71" s="38" t="s">
        <v>16</v>
      </c>
      <c r="B71" s="38" t="s">
        <v>17</v>
      </c>
      <c r="C71" s="39" t="s">
        <v>18</v>
      </c>
      <c r="D71" s="39" t="s">
        <v>81</v>
      </c>
      <c r="E71" s="40">
        <v>5374686.4900000012</v>
      </c>
      <c r="H71" s="41"/>
      <c r="I71" s="23"/>
    </row>
    <row r="72" spans="1:9" ht="15" customHeight="1" outlineLevel="1" x14ac:dyDescent="0.35">
      <c r="A72" s="38" t="s">
        <v>16</v>
      </c>
      <c r="B72" s="38" t="s">
        <v>17</v>
      </c>
      <c r="C72" s="39" t="s">
        <v>18</v>
      </c>
      <c r="D72" s="39" t="s">
        <v>82</v>
      </c>
      <c r="E72" s="40" t="s">
        <v>290</v>
      </c>
      <c r="H72" s="41"/>
      <c r="I72" s="23"/>
    </row>
    <row r="73" spans="1:9" ht="15" customHeight="1" outlineLevel="1" x14ac:dyDescent="0.35">
      <c r="A73" s="38" t="s">
        <v>16</v>
      </c>
      <c r="B73" s="38" t="s">
        <v>17</v>
      </c>
      <c r="C73" s="39" t="s">
        <v>18</v>
      </c>
      <c r="D73" s="39" t="s">
        <v>83</v>
      </c>
      <c r="E73" s="40">
        <v>3633358.95</v>
      </c>
      <c r="H73" s="41"/>
      <c r="I73" s="23"/>
    </row>
    <row r="74" spans="1:9" ht="15" customHeight="1" outlineLevel="1" x14ac:dyDescent="0.35">
      <c r="A74" s="38" t="s">
        <v>16</v>
      </c>
      <c r="B74" s="38" t="s">
        <v>17</v>
      </c>
      <c r="C74" s="39" t="s">
        <v>18</v>
      </c>
      <c r="D74" s="39" t="s">
        <v>84</v>
      </c>
      <c r="E74" s="40">
        <v>1307547.6599999997</v>
      </c>
      <c r="H74" s="41"/>
      <c r="I74" s="23"/>
    </row>
    <row r="75" spans="1:9" ht="15" customHeight="1" outlineLevel="1" x14ac:dyDescent="0.35">
      <c r="A75" s="38" t="s">
        <v>16</v>
      </c>
      <c r="B75" s="38" t="s">
        <v>17</v>
      </c>
      <c r="C75" s="39" t="s">
        <v>18</v>
      </c>
      <c r="D75" s="39" t="s">
        <v>85</v>
      </c>
      <c r="E75" s="40" t="s">
        <v>290</v>
      </c>
      <c r="H75" s="41"/>
      <c r="I75" s="23"/>
    </row>
    <row r="76" spans="1:9" ht="15" customHeight="1" outlineLevel="1" x14ac:dyDescent="0.35">
      <c r="A76" s="38" t="s">
        <v>16</v>
      </c>
      <c r="B76" s="38" t="s">
        <v>17</v>
      </c>
      <c r="C76" s="39" t="s">
        <v>18</v>
      </c>
      <c r="D76" s="39" t="s">
        <v>86</v>
      </c>
      <c r="E76" s="40">
        <v>3169084.6199999996</v>
      </c>
      <c r="H76" s="41"/>
      <c r="I76" s="23"/>
    </row>
    <row r="77" spans="1:9" ht="15" customHeight="1" outlineLevel="1" x14ac:dyDescent="0.35">
      <c r="A77" s="38" t="s">
        <v>16</v>
      </c>
      <c r="B77" s="38" t="s">
        <v>17</v>
      </c>
      <c r="C77" s="39" t="s">
        <v>18</v>
      </c>
      <c r="D77" s="39" t="s">
        <v>87</v>
      </c>
      <c r="E77" s="40">
        <v>1831937.2600000002</v>
      </c>
      <c r="H77" s="41"/>
      <c r="I77" s="23"/>
    </row>
    <row r="78" spans="1:9" ht="15" customHeight="1" outlineLevel="1" x14ac:dyDescent="0.35">
      <c r="A78" s="38" t="s">
        <v>16</v>
      </c>
      <c r="B78" s="38" t="s">
        <v>17</v>
      </c>
      <c r="C78" s="39" t="s">
        <v>18</v>
      </c>
      <c r="D78" s="39" t="s">
        <v>88</v>
      </c>
      <c r="E78" s="40">
        <v>1314516.7100000002</v>
      </c>
      <c r="H78" s="41"/>
      <c r="I78" s="23"/>
    </row>
    <row r="79" spans="1:9" ht="15" customHeight="1" outlineLevel="1" x14ac:dyDescent="0.35">
      <c r="A79" s="38" t="s">
        <v>16</v>
      </c>
      <c r="B79" s="38" t="s">
        <v>17</v>
      </c>
      <c r="C79" s="39" t="s">
        <v>18</v>
      </c>
      <c r="D79" s="39" t="s">
        <v>89</v>
      </c>
      <c r="E79" s="40">
        <v>2008016.8199999996</v>
      </c>
      <c r="H79" s="41"/>
      <c r="I79" s="23"/>
    </row>
    <row r="80" spans="1:9" ht="15" customHeight="1" outlineLevel="1" x14ac:dyDescent="0.35">
      <c r="A80" s="38" t="s">
        <v>16</v>
      </c>
      <c r="B80" s="38" t="s">
        <v>17</v>
      </c>
      <c r="C80" s="39" t="s">
        <v>18</v>
      </c>
      <c r="D80" s="39" t="s">
        <v>90</v>
      </c>
      <c r="E80" s="40">
        <v>2710422.03</v>
      </c>
      <c r="H80" s="41"/>
      <c r="I80" s="23"/>
    </row>
    <row r="81" spans="1:9" ht="15" customHeight="1" outlineLevel="1" x14ac:dyDescent="0.35">
      <c r="A81" s="38" t="s">
        <v>16</v>
      </c>
      <c r="B81" s="38" t="s">
        <v>17</v>
      </c>
      <c r="C81" s="39" t="s">
        <v>18</v>
      </c>
      <c r="D81" s="39" t="s">
        <v>91</v>
      </c>
      <c r="E81" s="40">
        <v>4030940.9000000004</v>
      </c>
      <c r="H81" s="41"/>
      <c r="I81" s="23"/>
    </row>
    <row r="82" spans="1:9" ht="15" customHeight="1" outlineLevel="1" x14ac:dyDescent="0.35">
      <c r="A82" s="38" t="s">
        <v>16</v>
      </c>
      <c r="B82" s="38" t="s">
        <v>17</v>
      </c>
      <c r="C82" s="39" t="s">
        <v>18</v>
      </c>
      <c r="D82" s="39" t="s">
        <v>92</v>
      </c>
      <c r="E82" s="40">
        <v>2940563.1</v>
      </c>
      <c r="H82" s="41"/>
      <c r="I82" s="23"/>
    </row>
    <row r="83" spans="1:9" ht="15" customHeight="1" outlineLevel="1" x14ac:dyDescent="0.35">
      <c r="A83" s="38" t="s">
        <v>16</v>
      </c>
      <c r="B83" s="38" t="s">
        <v>17</v>
      </c>
      <c r="C83" s="39" t="s">
        <v>18</v>
      </c>
      <c r="D83" s="39" t="s">
        <v>93</v>
      </c>
      <c r="E83" s="40">
        <v>1141413.55</v>
      </c>
      <c r="H83" s="41"/>
      <c r="I83" s="23"/>
    </row>
    <row r="84" spans="1:9" ht="15" customHeight="1" outlineLevel="1" x14ac:dyDescent="0.35">
      <c r="A84" s="38" t="s">
        <v>16</v>
      </c>
      <c r="B84" s="38" t="s">
        <v>17</v>
      </c>
      <c r="C84" s="39" t="s">
        <v>18</v>
      </c>
      <c r="D84" s="39" t="s">
        <v>94</v>
      </c>
      <c r="E84" s="40" t="s">
        <v>290</v>
      </c>
      <c r="H84" s="41"/>
      <c r="I84" s="23"/>
    </row>
    <row r="85" spans="1:9" ht="15" customHeight="1" outlineLevel="1" x14ac:dyDescent="0.35">
      <c r="A85" s="38" t="s">
        <v>16</v>
      </c>
      <c r="B85" s="38" t="s">
        <v>17</v>
      </c>
      <c r="C85" s="39" t="s">
        <v>18</v>
      </c>
      <c r="D85" s="39" t="s">
        <v>95</v>
      </c>
      <c r="E85" s="40">
        <v>2487708.9000000004</v>
      </c>
      <c r="H85" s="41"/>
      <c r="I85" s="23"/>
    </row>
    <row r="86" spans="1:9" ht="15" customHeight="1" outlineLevel="1" x14ac:dyDescent="0.35">
      <c r="A86" s="38" t="s">
        <v>16</v>
      </c>
      <c r="B86" s="38" t="s">
        <v>17</v>
      </c>
      <c r="C86" s="39" t="s">
        <v>18</v>
      </c>
      <c r="D86" s="39" t="s">
        <v>96</v>
      </c>
      <c r="E86" s="40">
        <v>3838707.8800000008</v>
      </c>
      <c r="H86" s="41"/>
      <c r="I86" s="23"/>
    </row>
    <row r="87" spans="1:9" ht="15" customHeight="1" outlineLevel="1" x14ac:dyDescent="0.35">
      <c r="A87" s="38" t="s">
        <v>16</v>
      </c>
      <c r="B87" s="38" t="s">
        <v>17</v>
      </c>
      <c r="C87" s="39" t="s">
        <v>18</v>
      </c>
      <c r="D87" s="39" t="s">
        <v>97</v>
      </c>
      <c r="E87" s="40">
        <v>4652415.5999999996</v>
      </c>
      <c r="H87" s="41"/>
      <c r="I87" s="23"/>
    </row>
    <row r="88" spans="1:9" ht="15" customHeight="1" outlineLevel="1" x14ac:dyDescent="0.35">
      <c r="A88" s="38" t="s">
        <v>16</v>
      </c>
      <c r="B88" s="38" t="s">
        <v>17</v>
      </c>
      <c r="C88" s="39" t="s">
        <v>18</v>
      </c>
      <c r="D88" s="39" t="s">
        <v>98</v>
      </c>
      <c r="E88" s="40">
        <v>4563726.93</v>
      </c>
      <c r="H88" s="41"/>
      <c r="I88" s="23"/>
    </row>
    <row r="89" spans="1:9" ht="15" customHeight="1" outlineLevel="1" x14ac:dyDescent="0.35">
      <c r="A89" s="38" t="s">
        <v>16</v>
      </c>
      <c r="B89" s="38" t="s">
        <v>17</v>
      </c>
      <c r="C89" s="39" t="s">
        <v>18</v>
      </c>
      <c r="D89" s="39" t="s">
        <v>99</v>
      </c>
      <c r="E89" s="40">
        <v>3431246.5000000005</v>
      </c>
      <c r="H89" s="41"/>
      <c r="I89" s="23"/>
    </row>
    <row r="90" spans="1:9" ht="15" customHeight="1" outlineLevel="1" x14ac:dyDescent="0.35">
      <c r="A90" s="38" t="s">
        <v>16</v>
      </c>
      <c r="B90" s="38" t="s">
        <v>17</v>
      </c>
      <c r="C90" s="39" t="s">
        <v>18</v>
      </c>
      <c r="D90" s="39" t="s">
        <v>100</v>
      </c>
      <c r="E90" s="40">
        <v>4086257.03</v>
      </c>
      <c r="H90" s="41"/>
      <c r="I90" s="23"/>
    </row>
    <row r="91" spans="1:9" ht="15" customHeight="1" outlineLevel="1" x14ac:dyDescent="0.35">
      <c r="A91" s="38" t="s">
        <v>16</v>
      </c>
      <c r="B91" s="38" t="s">
        <v>17</v>
      </c>
      <c r="C91" s="39" t="s">
        <v>18</v>
      </c>
      <c r="D91" s="39" t="s">
        <v>101</v>
      </c>
      <c r="E91" s="40">
        <v>737076.13000000012</v>
      </c>
      <c r="H91" s="41"/>
      <c r="I91" s="23"/>
    </row>
    <row r="92" spans="1:9" ht="15" customHeight="1" outlineLevel="1" x14ac:dyDescent="0.35">
      <c r="A92" s="38" t="s">
        <v>16</v>
      </c>
      <c r="B92" s="38" t="s">
        <v>17</v>
      </c>
      <c r="C92" s="39" t="s">
        <v>18</v>
      </c>
      <c r="D92" s="39" t="s">
        <v>102</v>
      </c>
      <c r="E92" s="40" t="s">
        <v>290</v>
      </c>
      <c r="H92" s="41"/>
      <c r="I92" s="23"/>
    </row>
    <row r="93" spans="1:9" ht="15" customHeight="1" outlineLevel="1" x14ac:dyDescent="0.35">
      <c r="A93" s="38" t="s">
        <v>16</v>
      </c>
      <c r="B93" s="38" t="s">
        <v>17</v>
      </c>
      <c r="C93" s="39" t="s">
        <v>18</v>
      </c>
      <c r="D93" s="39" t="s">
        <v>103</v>
      </c>
      <c r="E93" s="40">
        <v>2796310.6999999993</v>
      </c>
      <c r="H93" s="41"/>
      <c r="I93" s="23"/>
    </row>
    <row r="94" spans="1:9" ht="15" customHeight="1" outlineLevel="1" x14ac:dyDescent="0.35">
      <c r="A94" s="38" t="s">
        <v>16</v>
      </c>
      <c r="B94" s="38" t="s">
        <v>17</v>
      </c>
      <c r="C94" s="39" t="s">
        <v>18</v>
      </c>
      <c r="D94" s="39" t="s">
        <v>104</v>
      </c>
      <c r="E94" s="40">
        <v>4044523.8299999996</v>
      </c>
      <c r="H94" s="41"/>
      <c r="I94" s="23"/>
    </row>
    <row r="95" spans="1:9" ht="15" customHeight="1" outlineLevel="1" x14ac:dyDescent="0.35">
      <c r="A95" s="38" t="s">
        <v>16</v>
      </c>
      <c r="B95" s="38" t="s">
        <v>17</v>
      </c>
      <c r="C95" s="39" t="s">
        <v>18</v>
      </c>
      <c r="D95" s="39" t="s">
        <v>105</v>
      </c>
      <c r="E95" s="40">
        <v>3519381.9499999997</v>
      </c>
      <c r="H95" s="41"/>
      <c r="I95" s="23"/>
    </row>
    <row r="96" spans="1:9" ht="15" customHeight="1" outlineLevel="1" x14ac:dyDescent="0.35">
      <c r="A96" s="38" t="s">
        <v>16</v>
      </c>
      <c r="B96" s="38" t="s">
        <v>17</v>
      </c>
      <c r="C96" s="39" t="s">
        <v>18</v>
      </c>
      <c r="D96" s="39" t="s">
        <v>106</v>
      </c>
      <c r="E96" s="40">
        <v>3301841.16</v>
      </c>
      <c r="H96" s="41"/>
      <c r="I96" s="23"/>
    </row>
    <row r="97" spans="1:9" ht="15" customHeight="1" outlineLevel="1" x14ac:dyDescent="0.35">
      <c r="A97" s="38" t="s">
        <v>16</v>
      </c>
      <c r="B97" s="38" t="s">
        <v>17</v>
      </c>
      <c r="C97" s="39" t="s">
        <v>18</v>
      </c>
      <c r="D97" s="39" t="s">
        <v>107</v>
      </c>
      <c r="E97" s="40">
        <v>2323283.0300000003</v>
      </c>
      <c r="H97" s="41"/>
      <c r="I97" s="23"/>
    </row>
    <row r="98" spans="1:9" ht="15" customHeight="1" outlineLevel="1" x14ac:dyDescent="0.35">
      <c r="A98" s="38" t="s">
        <v>16</v>
      </c>
      <c r="B98" s="38" t="s">
        <v>17</v>
      </c>
      <c r="C98" s="39" t="s">
        <v>18</v>
      </c>
      <c r="D98" s="39" t="s">
        <v>108</v>
      </c>
      <c r="E98" s="40">
        <v>4839305.3499999996</v>
      </c>
      <c r="H98" s="41"/>
      <c r="I98" s="23"/>
    </row>
    <row r="99" spans="1:9" ht="15" customHeight="1" outlineLevel="1" x14ac:dyDescent="0.35">
      <c r="A99" s="38" t="s">
        <v>16</v>
      </c>
      <c r="B99" s="38" t="s">
        <v>17</v>
      </c>
      <c r="C99" s="39" t="s">
        <v>18</v>
      </c>
      <c r="D99" s="39" t="s">
        <v>109</v>
      </c>
      <c r="E99" s="40">
        <v>5092701.2300000004</v>
      </c>
      <c r="H99" s="41"/>
      <c r="I99" s="23"/>
    </row>
    <row r="100" spans="1:9" ht="15" customHeight="1" outlineLevel="1" x14ac:dyDescent="0.35">
      <c r="A100" s="38" t="s">
        <v>16</v>
      </c>
      <c r="B100" s="38" t="s">
        <v>17</v>
      </c>
      <c r="C100" s="39" t="s">
        <v>18</v>
      </c>
      <c r="D100" s="39" t="s">
        <v>110</v>
      </c>
      <c r="E100" s="40">
        <v>5505244.9400000023</v>
      </c>
      <c r="H100" s="41"/>
      <c r="I100" s="23"/>
    </row>
    <row r="101" spans="1:9" ht="15" customHeight="1" outlineLevel="1" x14ac:dyDescent="0.35">
      <c r="A101" s="38" t="s">
        <v>16</v>
      </c>
      <c r="B101" s="38" t="s">
        <v>17</v>
      </c>
      <c r="C101" s="39" t="s">
        <v>18</v>
      </c>
      <c r="D101" s="39" t="s">
        <v>111</v>
      </c>
      <c r="E101" s="40" t="s">
        <v>290</v>
      </c>
      <c r="H101" s="41"/>
      <c r="I101" s="23"/>
    </row>
    <row r="102" spans="1:9" ht="15" customHeight="1" outlineLevel="1" x14ac:dyDescent="0.35">
      <c r="A102" s="38" t="s">
        <v>16</v>
      </c>
      <c r="B102" s="38" t="s">
        <v>17</v>
      </c>
      <c r="C102" s="39" t="s">
        <v>18</v>
      </c>
      <c r="D102" s="39" t="s">
        <v>112</v>
      </c>
      <c r="E102" s="40">
        <v>8207122.5900000017</v>
      </c>
      <c r="H102" s="41"/>
      <c r="I102" s="23"/>
    </row>
    <row r="103" spans="1:9" ht="15" customHeight="1" outlineLevel="1" x14ac:dyDescent="0.35">
      <c r="A103" s="38" t="s">
        <v>16</v>
      </c>
      <c r="B103" s="38" t="s">
        <v>17</v>
      </c>
      <c r="C103" s="39" t="s">
        <v>18</v>
      </c>
      <c r="D103" s="39" t="s">
        <v>113</v>
      </c>
      <c r="E103" s="40">
        <v>2355989.2600000002</v>
      </c>
      <c r="H103" s="41"/>
      <c r="I103" s="23"/>
    </row>
    <row r="104" spans="1:9" ht="15" customHeight="1" outlineLevel="1" x14ac:dyDescent="0.35">
      <c r="A104" s="38" t="s">
        <v>16</v>
      </c>
      <c r="B104" s="38" t="s">
        <v>17</v>
      </c>
      <c r="C104" s="39" t="s">
        <v>18</v>
      </c>
      <c r="D104" s="39" t="s">
        <v>114</v>
      </c>
      <c r="E104" s="40" t="s">
        <v>290</v>
      </c>
      <c r="H104" s="41"/>
      <c r="I104" s="23"/>
    </row>
    <row r="105" spans="1:9" ht="15" customHeight="1" outlineLevel="1" x14ac:dyDescent="0.35">
      <c r="A105" s="38" t="s">
        <v>16</v>
      </c>
      <c r="B105" s="38" t="s">
        <v>17</v>
      </c>
      <c r="C105" s="39" t="s">
        <v>18</v>
      </c>
      <c r="D105" s="39" t="s">
        <v>115</v>
      </c>
      <c r="E105" s="40">
        <v>2268534.9899999993</v>
      </c>
      <c r="H105" s="41"/>
      <c r="I105" s="23"/>
    </row>
    <row r="106" spans="1:9" ht="15" customHeight="1" outlineLevel="1" x14ac:dyDescent="0.35">
      <c r="A106" s="38" t="s">
        <v>16</v>
      </c>
      <c r="B106" s="38" t="s">
        <v>17</v>
      </c>
      <c r="C106" s="39" t="s">
        <v>18</v>
      </c>
      <c r="D106" s="39" t="s">
        <v>116</v>
      </c>
      <c r="E106" s="40">
        <v>5464433.8999999994</v>
      </c>
      <c r="H106" s="41"/>
      <c r="I106" s="23"/>
    </row>
    <row r="107" spans="1:9" ht="15" customHeight="1" outlineLevel="1" x14ac:dyDescent="0.35">
      <c r="A107" s="38" t="s">
        <v>16</v>
      </c>
      <c r="B107" s="38" t="s">
        <v>17</v>
      </c>
      <c r="C107" s="39" t="s">
        <v>18</v>
      </c>
      <c r="D107" s="39" t="s">
        <v>117</v>
      </c>
      <c r="E107" s="40">
        <v>3753054.1899999995</v>
      </c>
      <c r="H107" s="41"/>
      <c r="I107" s="23"/>
    </row>
    <row r="108" spans="1:9" ht="15" customHeight="1" outlineLevel="1" x14ac:dyDescent="0.35">
      <c r="A108" s="38" t="s">
        <v>16</v>
      </c>
      <c r="B108" s="38" t="s">
        <v>17</v>
      </c>
      <c r="C108" s="39" t="s">
        <v>18</v>
      </c>
      <c r="D108" s="39" t="s">
        <v>118</v>
      </c>
      <c r="E108" s="40">
        <v>2160723.7600000002</v>
      </c>
      <c r="H108" s="41"/>
      <c r="I108" s="23"/>
    </row>
    <row r="109" spans="1:9" ht="15" customHeight="1" outlineLevel="1" x14ac:dyDescent="0.35">
      <c r="A109" s="38" t="s">
        <v>16</v>
      </c>
      <c r="B109" s="38" t="s">
        <v>17</v>
      </c>
      <c r="C109" s="39" t="s">
        <v>18</v>
      </c>
      <c r="D109" s="39" t="s">
        <v>119</v>
      </c>
      <c r="E109" s="40" t="s">
        <v>290</v>
      </c>
      <c r="H109" s="41"/>
      <c r="I109" s="23"/>
    </row>
    <row r="110" spans="1:9" ht="15" customHeight="1" outlineLevel="1" x14ac:dyDescent="0.35">
      <c r="A110" s="38" t="s">
        <v>16</v>
      </c>
      <c r="B110" s="38" t="s">
        <v>17</v>
      </c>
      <c r="C110" s="39" t="s">
        <v>18</v>
      </c>
      <c r="D110" s="39" t="s">
        <v>120</v>
      </c>
      <c r="E110" s="40">
        <v>6765377.2600000007</v>
      </c>
      <c r="H110" s="41"/>
      <c r="I110" s="23"/>
    </row>
    <row r="111" spans="1:9" ht="15" customHeight="1" outlineLevel="1" x14ac:dyDescent="0.35">
      <c r="A111" s="38" t="s">
        <v>16</v>
      </c>
      <c r="B111" s="38" t="s">
        <v>17</v>
      </c>
      <c r="C111" s="39" t="s">
        <v>18</v>
      </c>
      <c r="D111" s="39" t="s">
        <v>121</v>
      </c>
      <c r="E111" s="40">
        <v>2984512.6999999993</v>
      </c>
      <c r="H111" s="41"/>
      <c r="I111" s="23"/>
    </row>
    <row r="112" spans="1:9" ht="15" customHeight="1" outlineLevel="1" x14ac:dyDescent="0.35">
      <c r="A112" s="38" t="s">
        <v>16</v>
      </c>
      <c r="B112" s="38" t="s">
        <v>17</v>
      </c>
      <c r="C112" s="39" t="s">
        <v>18</v>
      </c>
      <c r="D112" s="39" t="s">
        <v>122</v>
      </c>
      <c r="E112" s="40">
        <v>3900201.2299999995</v>
      </c>
      <c r="H112" s="41"/>
      <c r="I112" s="23"/>
    </row>
    <row r="113" spans="1:9" ht="15" customHeight="1" outlineLevel="1" x14ac:dyDescent="0.35">
      <c r="A113" s="38" t="s">
        <v>16</v>
      </c>
      <c r="B113" s="38" t="s">
        <v>17</v>
      </c>
      <c r="C113" s="39" t="s">
        <v>18</v>
      </c>
      <c r="D113" s="39" t="s">
        <v>123</v>
      </c>
      <c r="E113" s="40">
        <v>4289085.6500000004</v>
      </c>
      <c r="H113" s="41"/>
      <c r="I113" s="23"/>
    </row>
    <row r="114" spans="1:9" ht="15" customHeight="1" outlineLevel="1" x14ac:dyDescent="0.35">
      <c r="A114" s="38" t="s">
        <v>16</v>
      </c>
      <c r="B114" s="38" t="s">
        <v>17</v>
      </c>
      <c r="C114" s="39" t="s">
        <v>18</v>
      </c>
      <c r="D114" s="39" t="s">
        <v>124</v>
      </c>
      <c r="E114" s="40" t="s">
        <v>290</v>
      </c>
      <c r="H114" s="41"/>
      <c r="I114" s="23"/>
    </row>
    <row r="115" spans="1:9" ht="15" customHeight="1" outlineLevel="1" x14ac:dyDescent="0.35">
      <c r="A115" s="38" t="s">
        <v>16</v>
      </c>
      <c r="B115" s="38" t="s">
        <v>17</v>
      </c>
      <c r="C115" s="39" t="s">
        <v>18</v>
      </c>
      <c r="D115" s="39" t="s">
        <v>125</v>
      </c>
      <c r="E115" s="40">
        <v>1460100.3200000003</v>
      </c>
      <c r="H115" s="41"/>
      <c r="I115" s="23"/>
    </row>
    <row r="116" spans="1:9" ht="15" customHeight="1" outlineLevel="1" x14ac:dyDescent="0.35">
      <c r="A116" s="38" t="s">
        <v>16</v>
      </c>
      <c r="B116" s="38" t="s">
        <v>17</v>
      </c>
      <c r="C116" s="39" t="s">
        <v>18</v>
      </c>
      <c r="D116" s="39" t="s">
        <v>126</v>
      </c>
      <c r="E116" s="40">
        <v>3393282.09</v>
      </c>
      <c r="H116" s="41"/>
      <c r="I116" s="23"/>
    </row>
    <row r="117" spans="1:9" ht="15" customHeight="1" outlineLevel="1" x14ac:dyDescent="0.35">
      <c r="A117" s="38" t="s">
        <v>16</v>
      </c>
      <c r="B117" s="38" t="s">
        <v>17</v>
      </c>
      <c r="C117" s="39" t="s">
        <v>18</v>
      </c>
      <c r="D117" s="39" t="s">
        <v>127</v>
      </c>
      <c r="E117" s="40">
        <v>1612730.01</v>
      </c>
      <c r="H117" s="41"/>
      <c r="I117" s="23"/>
    </row>
    <row r="118" spans="1:9" ht="15" customHeight="1" outlineLevel="1" x14ac:dyDescent="0.35">
      <c r="A118" s="38" t="s">
        <v>16</v>
      </c>
      <c r="B118" s="38" t="s">
        <v>17</v>
      </c>
      <c r="C118" s="39" t="s">
        <v>18</v>
      </c>
      <c r="D118" s="39" t="s">
        <v>128</v>
      </c>
      <c r="E118" s="40" t="s">
        <v>290</v>
      </c>
      <c r="H118" s="41"/>
      <c r="I118" s="23"/>
    </row>
    <row r="119" spans="1:9" ht="15" customHeight="1" outlineLevel="1" x14ac:dyDescent="0.35">
      <c r="A119" s="38" t="s">
        <v>16</v>
      </c>
      <c r="B119" s="38" t="s">
        <v>17</v>
      </c>
      <c r="C119" s="39" t="s">
        <v>18</v>
      </c>
      <c r="D119" s="39" t="s">
        <v>129</v>
      </c>
      <c r="E119" s="40">
        <v>2835883.4000000004</v>
      </c>
      <c r="H119" s="41"/>
      <c r="I119" s="23"/>
    </row>
    <row r="120" spans="1:9" ht="15" customHeight="1" outlineLevel="1" x14ac:dyDescent="0.35">
      <c r="A120" s="38" t="s">
        <v>16</v>
      </c>
      <c r="B120" s="38" t="s">
        <v>17</v>
      </c>
      <c r="C120" s="39" t="s">
        <v>18</v>
      </c>
      <c r="D120" s="39" t="s">
        <v>130</v>
      </c>
      <c r="E120" s="40">
        <v>4499714.9899999993</v>
      </c>
      <c r="H120" s="41"/>
      <c r="I120" s="23"/>
    </row>
    <row r="121" spans="1:9" ht="15" customHeight="1" outlineLevel="1" x14ac:dyDescent="0.35">
      <c r="A121" s="38" t="s">
        <v>16</v>
      </c>
      <c r="B121" s="38" t="s">
        <v>17</v>
      </c>
      <c r="C121" s="39" t="s">
        <v>18</v>
      </c>
      <c r="D121" s="39" t="s">
        <v>131</v>
      </c>
      <c r="E121" s="40">
        <v>3742159.0800000015</v>
      </c>
      <c r="H121" s="41"/>
      <c r="I121" s="23"/>
    </row>
    <row r="122" spans="1:9" ht="15" customHeight="1" outlineLevel="1" x14ac:dyDescent="0.35">
      <c r="A122" s="38" t="s">
        <v>16</v>
      </c>
      <c r="B122" s="38" t="s">
        <v>17</v>
      </c>
      <c r="C122" s="39" t="s">
        <v>18</v>
      </c>
      <c r="D122" s="39" t="s">
        <v>132</v>
      </c>
      <c r="E122" s="40">
        <v>3582603.4999999991</v>
      </c>
      <c r="H122" s="41"/>
      <c r="I122" s="23"/>
    </row>
    <row r="123" spans="1:9" ht="15" customHeight="1" outlineLevel="1" x14ac:dyDescent="0.35">
      <c r="A123" s="38" t="s">
        <v>16</v>
      </c>
      <c r="B123" s="38" t="s">
        <v>17</v>
      </c>
      <c r="C123" s="39" t="s">
        <v>18</v>
      </c>
      <c r="D123" s="39" t="s">
        <v>133</v>
      </c>
      <c r="E123" s="40" t="s">
        <v>290</v>
      </c>
      <c r="H123" s="41"/>
      <c r="I123" s="23"/>
    </row>
    <row r="124" spans="1:9" ht="15" customHeight="1" outlineLevel="1" x14ac:dyDescent="0.35">
      <c r="A124" s="38" t="s">
        <v>16</v>
      </c>
      <c r="B124" s="38" t="s">
        <v>17</v>
      </c>
      <c r="C124" s="39" t="s">
        <v>18</v>
      </c>
      <c r="D124" s="39" t="s">
        <v>134</v>
      </c>
      <c r="E124" s="40">
        <v>4311032.5900000017</v>
      </c>
      <c r="H124" s="41"/>
      <c r="I124" s="23"/>
    </row>
    <row r="125" spans="1:9" ht="15" customHeight="1" outlineLevel="1" x14ac:dyDescent="0.35">
      <c r="A125" s="38" t="s">
        <v>16</v>
      </c>
      <c r="B125" s="38" t="s">
        <v>17</v>
      </c>
      <c r="C125" s="39" t="s">
        <v>18</v>
      </c>
      <c r="D125" s="39" t="s">
        <v>135</v>
      </c>
      <c r="E125" s="40">
        <v>3226120.2199999997</v>
      </c>
      <c r="H125" s="41"/>
      <c r="I125" s="23"/>
    </row>
    <row r="126" spans="1:9" ht="15" customHeight="1" outlineLevel="1" x14ac:dyDescent="0.35">
      <c r="A126" s="38" t="s">
        <v>16</v>
      </c>
      <c r="B126" s="38" t="s">
        <v>17</v>
      </c>
      <c r="C126" s="39" t="s">
        <v>18</v>
      </c>
      <c r="D126" s="39" t="s">
        <v>136</v>
      </c>
      <c r="E126" s="40">
        <v>1744503.1400000001</v>
      </c>
      <c r="H126" s="41"/>
      <c r="I126" s="23"/>
    </row>
    <row r="127" spans="1:9" ht="15" customHeight="1" outlineLevel="1" x14ac:dyDescent="0.35">
      <c r="A127" s="38" t="s">
        <v>16</v>
      </c>
      <c r="B127" s="38" t="s">
        <v>17</v>
      </c>
      <c r="C127" s="39" t="s">
        <v>18</v>
      </c>
      <c r="D127" s="39" t="s">
        <v>137</v>
      </c>
      <c r="E127" s="40">
        <v>1781067.2400000002</v>
      </c>
      <c r="H127" s="41"/>
      <c r="I127" s="23"/>
    </row>
    <row r="128" spans="1:9" ht="15" customHeight="1" outlineLevel="1" x14ac:dyDescent="0.35">
      <c r="A128" s="38" t="s">
        <v>16</v>
      </c>
      <c r="B128" s="38" t="s">
        <v>17</v>
      </c>
      <c r="C128" s="39" t="s">
        <v>18</v>
      </c>
      <c r="D128" s="39" t="s">
        <v>138</v>
      </c>
      <c r="E128" s="40" t="s">
        <v>290</v>
      </c>
      <c r="H128" s="41"/>
      <c r="I128" s="23"/>
    </row>
    <row r="129" spans="1:9" ht="15" customHeight="1" outlineLevel="1" x14ac:dyDescent="0.35">
      <c r="A129" s="38" t="s">
        <v>16</v>
      </c>
      <c r="B129" s="38" t="s">
        <v>17</v>
      </c>
      <c r="C129" s="39" t="s">
        <v>18</v>
      </c>
      <c r="D129" s="39" t="s">
        <v>139</v>
      </c>
      <c r="E129" s="40">
        <v>2686756.1999999997</v>
      </c>
      <c r="H129" s="41"/>
      <c r="I129" s="23"/>
    </row>
    <row r="130" spans="1:9" ht="15" customHeight="1" outlineLevel="1" x14ac:dyDescent="0.35">
      <c r="A130" s="38" t="s">
        <v>16</v>
      </c>
      <c r="B130" s="38" t="s">
        <v>17</v>
      </c>
      <c r="C130" s="39" t="s">
        <v>18</v>
      </c>
      <c r="D130" s="39" t="s">
        <v>140</v>
      </c>
      <c r="E130" s="40">
        <v>2267049.0700000003</v>
      </c>
      <c r="H130" s="41"/>
      <c r="I130" s="23"/>
    </row>
    <row r="131" spans="1:9" ht="15" customHeight="1" outlineLevel="1" x14ac:dyDescent="0.35">
      <c r="A131" s="38" t="s">
        <v>16</v>
      </c>
      <c r="B131" s="38" t="s">
        <v>17</v>
      </c>
      <c r="C131" s="39" t="s">
        <v>18</v>
      </c>
      <c r="D131" s="39" t="s">
        <v>141</v>
      </c>
      <c r="E131" s="40">
        <v>2329650.6599999992</v>
      </c>
      <c r="H131" s="41"/>
      <c r="I131" s="23"/>
    </row>
    <row r="132" spans="1:9" ht="15" customHeight="1" outlineLevel="1" x14ac:dyDescent="0.35">
      <c r="A132" s="38" t="s">
        <v>16</v>
      </c>
      <c r="B132" s="38" t="s">
        <v>17</v>
      </c>
      <c r="C132" s="39" t="s">
        <v>18</v>
      </c>
      <c r="D132" s="39" t="s">
        <v>142</v>
      </c>
      <c r="E132" s="40">
        <v>1760862.7700000003</v>
      </c>
      <c r="H132" s="41"/>
      <c r="I132" s="23"/>
    </row>
    <row r="133" spans="1:9" ht="15" customHeight="1" outlineLevel="1" x14ac:dyDescent="0.35">
      <c r="A133" s="38" t="s">
        <v>16</v>
      </c>
      <c r="B133" s="38" t="s">
        <v>17</v>
      </c>
      <c r="C133" s="39" t="s">
        <v>18</v>
      </c>
      <c r="D133" s="39" t="s">
        <v>143</v>
      </c>
      <c r="E133" s="40">
        <v>3113962.7</v>
      </c>
      <c r="H133" s="41"/>
      <c r="I133" s="23"/>
    </row>
    <row r="134" spans="1:9" ht="15" customHeight="1" outlineLevel="1" x14ac:dyDescent="0.35">
      <c r="A134" s="38" t="s">
        <v>16</v>
      </c>
      <c r="B134" s="38" t="s">
        <v>17</v>
      </c>
      <c r="C134" s="39" t="s">
        <v>18</v>
      </c>
      <c r="D134" s="39" t="s">
        <v>144</v>
      </c>
      <c r="E134" s="40">
        <v>2693052.84</v>
      </c>
      <c r="H134" s="41"/>
      <c r="I134" s="23"/>
    </row>
    <row r="135" spans="1:9" ht="15" customHeight="1" outlineLevel="1" x14ac:dyDescent="0.35">
      <c r="A135" s="38" t="s">
        <v>16</v>
      </c>
      <c r="B135" s="38" t="s">
        <v>17</v>
      </c>
      <c r="C135" s="39" t="s">
        <v>18</v>
      </c>
      <c r="D135" s="39" t="s">
        <v>145</v>
      </c>
      <c r="E135" s="40">
        <v>4906265.8099999977</v>
      </c>
      <c r="H135" s="41"/>
      <c r="I135" s="23"/>
    </row>
    <row r="136" spans="1:9" ht="15" customHeight="1" outlineLevel="1" x14ac:dyDescent="0.35">
      <c r="A136" s="38" t="s">
        <v>16</v>
      </c>
      <c r="B136" s="38" t="s">
        <v>17</v>
      </c>
      <c r="C136" s="39" t="s">
        <v>18</v>
      </c>
      <c r="D136" s="39" t="s">
        <v>146</v>
      </c>
      <c r="E136" s="40">
        <v>2997122.1200000006</v>
      </c>
      <c r="H136" s="41"/>
      <c r="I136" s="23"/>
    </row>
    <row r="137" spans="1:9" ht="15" customHeight="1" outlineLevel="1" x14ac:dyDescent="0.35">
      <c r="A137" s="38" t="s">
        <v>16</v>
      </c>
      <c r="B137" s="38" t="s">
        <v>17</v>
      </c>
      <c r="C137" s="39" t="s">
        <v>18</v>
      </c>
      <c r="D137" s="39" t="s">
        <v>147</v>
      </c>
      <c r="E137" s="40">
        <v>5751352.3500000024</v>
      </c>
      <c r="H137" s="41"/>
      <c r="I137" s="23"/>
    </row>
    <row r="138" spans="1:9" ht="15" customHeight="1" outlineLevel="1" x14ac:dyDescent="0.35">
      <c r="A138" s="38" t="s">
        <v>16</v>
      </c>
      <c r="B138" s="38" t="s">
        <v>17</v>
      </c>
      <c r="C138" s="39" t="s">
        <v>18</v>
      </c>
      <c r="D138" s="39" t="s">
        <v>148</v>
      </c>
      <c r="E138" s="40">
        <v>2891267.8299999991</v>
      </c>
      <c r="H138" s="41"/>
      <c r="I138" s="23"/>
    </row>
    <row r="139" spans="1:9" ht="15" customHeight="1" outlineLevel="1" x14ac:dyDescent="0.35">
      <c r="A139" s="38" t="s">
        <v>16</v>
      </c>
      <c r="B139" s="38" t="s">
        <v>17</v>
      </c>
      <c r="C139" s="39" t="s">
        <v>18</v>
      </c>
      <c r="D139" s="39" t="s">
        <v>149</v>
      </c>
      <c r="E139" s="40" t="s">
        <v>290</v>
      </c>
      <c r="H139" s="41"/>
      <c r="I139" s="23"/>
    </row>
    <row r="140" spans="1:9" ht="15" customHeight="1" outlineLevel="1" x14ac:dyDescent="0.35">
      <c r="A140" s="38" t="s">
        <v>16</v>
      </c>
      <c r="B140" s="38" t="s">
        <v>17</v>
      </c>
      <c r="C140" s="39" t="s">
        <v>18</v>
      </c>
      <c r="D140" s="39" t="s">
        <v>150</v>
      </c>
      <c r="E140" s="40">
        <v>3867826.9399999995</v>
      </c>
      <c r="H140" s="41"/>
      <c r="I140" s="23"/>
    </row>
    <row r="141" spans="1:9" ht="15" customHeight="1" outlineLevel="1" x14ac:dyDescent="0.35">
      <c r="A141" s="38" t="s">
        <v>16</v>
      </c>
      <c r="B141" s="38" t="s">
        <v>17</v>
      </c>
      <c r="C141" s="39" t="s">
        <v>18</v>
      </c>
      <c r="D141" s="39" t="s">
        <v>151</v>
      </c>
      <c r="E141" s="40">
        <v>4490090.9299999978</v>
      </c>
      <c r="H141" s="41"/>
      <c r="I141" s="23"/>
    </row>
    <row r="142" spans="1:9" ht="15" customHeight="1" outlineLevel="1" x14ac:dyDescent="0.35">
      <c r="A142" s="38" t="s">
        <v>16</v>
      </c>
      <c r="B142" s="38" t="s">
        <v>17</v>
      </c>
      <c r="C142" s="39" t="s">
        <v>18</v>
      </c>
      <c r="D142" s="39" t="s">
        <v>152</v>
      </c>
      <c r="E142" s="40">
        <v>3832806.3300000005</v>
      </c>
      <c r="H142" s="41"/>
      <c r="I142" s="23"/>
    </row>
    <row r="143" spans="1:9" ht="15" customHeight="1" outlineLevel="1" x14ac:dyDescent="0.35">
      <c r="A143" s="38" t="s">
        <v>16</v>
      </c>
      <c r="B143" s="38" t="s">
        <v>17</v>
      </c>
      <c r="C143" s="39" t="s">
        <v>18</v>
      </c>
      <c r="D143" s="39" t="s">
        <v>153</v>
      </c>
      <c r="E143" s="40">
        <v>4557003.8000000017</v>
      </c>
      <c r="H143" s="41"/>
      <c r="I143" s="23"/>
    </row>
    <row r="144" spans="1:9" ht="15" customHeight="1" outlineLevel="1" x14ac:dyDescent="0.35">
      <c r="A144" s="38" t="s">
        <v>16</v>
      </c>
      <c r="B144" s="38" t="s">
        <v>17</v>
      </c>
      <c r="C144" s="39" t="s">
        <v>18</v>
      </c>
      <c r="D144" s="39" t="s">
        <v>154</v>
      </c>
      <c r="E144" s="40">
        <v>901157.74999999988</v>
      </c>
      <c r="H144" s="41"/>
      <c r="I144" s="23"/>
    </row>
    <row r="145" spans="1:9" ht="15" customHeight="1" outlineLevel="1" x14ac:dyDescent="0.35">
      <c r="A145" s="38" t="s">
        <v>16</v>
      </c>
      <c r="B145" s="38" t="s">
        <v>17</v>
      </c>
      <c r="C145" s="39" t="s">
        <v>18</v>
      </c>
      <c r="D145" s="39" t="s">
        <v>155</v>
      </c>
      <c r="E145" s="40">
        <v>4385654.6499999994</v>
      </c>
      <c r="H145" s="41"/>
      <c r="I145" s="23"/>
    </row>
    <row r="146" spans="1:9" ht="15" customHeight="1" outlineLevel="1" x14ac:dyDescent="0.35">
      <c r="A146" s="38" t="s">
        <v>16</v>
      </c>
      <c r="B146" s="38" t="s">
        <v>17</v>
      </c>
      <c r="C146" s="39" t="s">
        <v>18</v>
      </c>
      <c r="D146" s="39" t="s">
        <v>156</v>
      </c>
      <c r="E146" s="40">
        <v>2752940.4400000004</v>
      </c>
      <c r="H146" s="41"/>
      <c r="I146" s="23"/>
    </row>
    <row r="147" spans="1:9" ht="15" customHeight="1" outlineLevel="1" x14ac:dyDescent="0.35">
      <c r="A147" s="38" t="s">
        <v>16</v>
      </c>
      <c r="B147" s="38" t="s">
        <v>17</v>
      </c>
      <c r="C147" s="39" t="s">
        <v>18</v>
      </c>
      <c r="D147" s="39" t="s">
        <v>157</v>
      </c>
      <c r="E147" s="40" t="s">
        <v>290</v>
      </c>
      <c r="H147" s="41"/>
      <c r="I147" s="23"/>
    </row>
    <row r="148" spans="1:9" ht="15" customHeight="1" outlineLevel="1" x14ac:dyDescent="0.35">
      <c r="A148" s="38" t="s">
        <v>16</v>
      </c>
      <c r="B148" s="38" t="s">
        <v>17</v>
      </c>
      <c r="C148" s="39" t="s">
        <v>18</v>
      </c>
      <c r="D148" s="39" t="s">
        <v>158</v>
      </c>
      <c r="E148" s="40">
        <v>596143.94999999984</v>
      </c>
      <c r="H148" s="41"/>
      <c r="I148" s="23"/>
    </row>
    <row r="149" spans="1:9" ht="15" customHeight="1" outlineLevel="1" x14ac:dyDescent="0.35">
      <c r="A149" s="38" t="s">
        <v>16</v>
      </c>
      <c r="B149" s="38" t="s">
        <v>17</v>
      </c>
      <c r="C149" s="39" t="s">
        <v>18</v>
      </c>
      <c r="D149" s="39" t="s">
        <v>159</v>
      </c>
      <c r="E149" s="40">
        <v>2152715.54</v>
      </c>
      <c r="H149" s="41"/>
      <c r="I149" s="23"/>
    </row>
    <row r="150" spans="1:9" ht="15" customHeight="1" outlineLevel="1" x14ac:dyDescent="0.35">
      <c r="A150" s="38" t="s">
        <v>16</v>
      </c>
      <c r="B150" s="38" t="s">
        <v>17</v>
      </c>
      <c r="C150" s="39" t="s">
        <v>18</v>
      </c>
      <c r="D150" s="39" t="s">
        <v>160</v>
      </c>
      <c r="E150" s="40">
        <v>5113104.0500000007</v>
      </c>
      <c r="H150" s="41"/>
      <c r="I150" s="23"/>
    </row>
    <row r="151" spans="1:9" ht="15" customHeight="1" outlineLevel="1" x14ac:dyDescent="0.35">
      <c r="A151" s="38" t="s">
        <v>16</v>
      </c>
      <c r="B151" s="38" t="s">
        <v>17</v>
      </c>
      <c r="C151" s="39" t="s">
        <v>18</v>
      </c>
      <c r="D151" s="39" t="s">
        <v>161</v>
      </c>
      <c r="E151" s="40">
        <v>1878709.9399999997</v>
      </c>
      <c r="H151" s="41"/>
      <c r="I151" s="23"/>
    </row>
    <row r="152" spans="1:9" ht="15" customHeight="1" outlineLevel="1" x14ac:dyDescent="0.35">
      <c r="A152" s="38" t="s">
        <v>16</v>
      </c>
      <c r="B152" s="38" t="s">
        <v>17</v>
      </c>
      <c r="C152" s="39" t="s">
        <v>18</v>
      </c>
      <c r="D152" s="39" t="s">
        <v>162</v>
      </c>
      <c r="E152" s="40">
        <v>4515997.4499999993</v>
      </c>
      <c r="H152" s="41"/>
      <c r="I152" s="23"/>
    </row>
    <row r="153" spans="1:9" ht="15" customHeight="1" outlineLevel="1" x14ac:dyDescent="0.35">
      <c r="A153" s="38" t="s">
        <v>16</v>
      </c>
      <c r="B153" s="38" t="s">
        <v>17</v>
      </c>
      <c r="C153" s="39" t="s">
        <v>18</v>
      </c>
      <c r="D153" s="39" t="s">
        <v>163</v>
      </c>
      <c r="E153" s="40" t="s">
        <v>290</v>
      </c>
      <c r="H153" s="41"/>
      <c r="I153" s="23"/>
    </row>
    <row r="154" spans="1:9" ht="15" customHeight="1" outlineLevel="1" x14ac:dyDescent="0.35">
      <c r="A154" s="38" t="s">
        <v>16</v>
      </c>
      <c r="B154" s="38" t="s">
        <v>17</v>
      </c>
      <c r="C154" s="39" t="s">
        <v>18</v>
      </c>
      <c r="D154" s="39" t="s">
        <v>164</v>
      </c>
      <c r="E154" s="40">
        <v>2322729.1100000003</v>
      </c>
      <c r="H154" s="41"/>
      <c r="I154" s="23"/>
    </row>
    <row r="155" spans="1:9" ht="15" customHeight="1" outlineLevel="1" x14ac:dyDescent="0.35">
      <c r="A155" s="38" t="s">
        <v>16</v>
      </c>
      <c r="B155" s="38" t="s">
        <v>17</v>
      </c>
      <c r="C155" s="39" t="s">
        <v>18</v>
      </c>
      <c r="D155" s="39" t="s">
        <v>165</v>
      </c>
      <c r="E155" s="40">
        <v>1383974.79</v>
      </c>
      <c r="H155" s="41"/>
      <c r="I155" s="23"/>
    </row>
    <row r="156" spans="1:9" ht="15" customHeight="1" outlineLevel="1" x14ac:dyDescent="0.35">
      <c r="A156" s="38" t="s">
        <v>16</v>
      </c>
      <c r="B156" s="38" t="s">
        <v>17</v>
      </c>
      <c r="C156" s="39" t="s">
        <v>18</v>
      </c>
      <c r="D156" s="39" t="s">
        <v>166</v>
      </c>
      <c r="E156" s="40">
        <v>4044919.8399999994</v>
      </c>
      <c r="H156" s="41"/>
      <c r="I156" s="23"/>
    </row>
    <row r="157" spans="1:9" ht="15" customHeight="1" outlineLevel="1" x14ac:dyDescent="0.35">
      <c r="A157" s="38" t="s">
        <v>16</v>
      </c>
      <c r="B157" s="38" t="s">
        <v>17</v>
      </c>
      <c r="C157" s="39" t="s">
        <v>18</v>
      </c>
      <c r="D157" s="39" t="s">
        <v>167</v>
      </c>
      <c r="E157" s="40">
        <v>3527960.3199999994</v>
      </c>
      <c r="H157" s="41"/>
      <c r="I157" s="23"/>
    </row>
    <row r="158" spans="1:9" ht="15" customHeight="1" outlineLevel="1" x14ac:dyDescent="0.35">
      <c r="A158" s="38" t="s">
        <v>16</v>
      </c>
      <c r="B158" s="38" t="s">
        <v>17</v>
      </c>
      <c r="C158" s="39" t="s">
        <v>18</v>
      </c>
      <c r="D158" s="39" t="s">
        <v>168</v>
      </c>
      <c r="E158" s="40">
        <v>4737462.0100000007</v>
      </c>
      <c r="H158" s="41"/>
      <c r="I158" s="23"/>
    </row>
    <row r="159" spans="1:9" ht="15" customHeight="1" outlineLevel="1" x14ac:dyDescent="0.35">
      <c r="A159" s="38" t="s">
        <v>16</v>
      </c>
      <c r="B159" s="38" t="s">
        <v>17</v>
      </c>
      <c r="C159" s="39" t="s">
        <v>18</v>
      </c>
      <c r="D159" s="39" t="s">
        <v>169</v>
      </c>
      <c r="E159" s="40" t="s">
        <v>290</v>
      </c>
      <c r="H159" s="41"/>
      <c r="I159" s="23"/>
    </row>
    <row r="160" spans="1:9" ht="15" customHeight="1" outlineLevel="1" x14ac:dyDescent="0.35">
      <c r="A160" s="38" t="s">
        <v>16</v>
      </c>
      <c r="B160" s="38" t="s">
        <v>17</v>
      </c>
      <c r="C160" s="39" t="s">
        <v>18</v>
      </c>
      <c r="D160" s="39" t="s">
        <v>170</v>
      </c>
      <c r="E160" s="40">
        <v>2895855.9399999995</v>
      </c>
      <c r="H160" s="41"/>
      <c r="I160" s="23"/>
    </row>
    <row r="161" spans="1:9" ht="15" customHeight="1" outlineLevel="1" x14ac:dyDescent="0.35">
      <c r="A161" s="38" t="s">
        <v>16</v>
      </c>
      <c r="B161" s="38" t="s">
        <v>17</v>
      </c>
      <c r="C161" s="39" t="s">
        <v>18</v>
      </c>
      <c r="D161" s="39" t="s">
        <v>171</v>
      </c>
      <c r="E161" s="40">
        <v>1679741.9300000002</v>
      </c>
      <c r="H161" s="41"/>
      <c r="I161" s="23"/>
    </row>
    <row r="162" spans="1:9" ht="15" customHeight="1" outlineLevel="1" x14ac:dyDescent="0.35">
      <c r="A162" s="38" t="s">
        <v>16</v>
      </c>
      <c r="B162" s="38" t="s">
        <v>17</v>
      </c>
      <c r="C162" s="39" t="s">
        <v>18</v>
      </c>
      <c r="D162" s="39" t="s">
        <v>172</v>
      </c>
      <c r="E162" s="40">
        <v>2430933.9599999995</v>
      </c>
      <c r="H162" s="41"/>
      <c r="I162" s="23"/>
    </row>
    <row r="163" spans="1:9" ht="15" customHeight="1" outlineLevel="1" x14ac:dyDescent="0.35">
      <c r="A163" s="38" t="s">
        <v>16</v>
      </c>
      <c r="B163" s="38" t="s">
        <v>17</v>
      </c>
      <c r="C163" s="39" t="s">
        <v>18</v>
      </c>
      <c r="D163" s="39" t="s">
        <v>173</v>
      </c>
      <c r="E163" s="40">
        <v>2169565.7400000002</v>
      </c>
      <c r="H163" s="41"/>
      <c r="I163" s="23"/>
    </row>
    <row r="164" spans="1:9" ht="15" customHeight="1" outlineLevel="1" x14ac:dyDescent="0.35">
      <c r="A164" s="38" t="s">
        <v>16</v>
      </c>
      <c r="B164" s="38" t="s">
        <v>17</v>
      </c>
      <c r="C164" s="39" t="s">
        <v>18</v>
      </c>
      <c r="D164" s="39" t="s">
        <v>174</v>
      </c>
      <c r="E164" s="40">
        <v>1201517.5</v>
      </c>
      <c r="H164" s="41"/>
      <c r="I164" s="23"/>
    </row>
    <row r="165" spans="1:9" ht="15" customHeight="1" outlineLevel="1" x14ac:dyDescent="0.35">
      <c r="A165" s="38" t="s">
        <v>16</v>
      </c>
      <c r="B165" s="38" t="s">
        <v>17</v>
      </c>
      <c r="C165" s="39" t="s">
        <v>18</v>
      </c>
      <c r="D165" s="39" t="s">
        <v>175</v>
      </c>
      <c r="E165" s="40" t="s">
        <v>290</v>
      </c>
      <c r="H165" s="41"/>
      <c r="I165" s="23"/>
    </row>
    <row r="166" spans="1:9" ht="15" customHeight="1" outlineLevel="1" x14ac:dyDescent="0.35">
      <c r="A166" s="38" t="s">
        <v>16</v>
      </c>
      <c r="B166" s="38" t="s">
        <v>17</v>
      </c>
      <c r="C166" s="39" t="s">
        <v>18</v>
      </c>
      <c r="D166" s="39" t="s">
        <v>176</v>
      </c>
      <c r="E166" s="40">
        <v>2388387.1</v>
      </c>
      <c r="H166" s="41"/>
      <c r="I166" s="23"/>
    </row>
    <row r="167" spans="1:9" ht="15" customHeight="1" outlineLevel="1" x14ac:dyDescent="0.35">
      <c r="A167" s="38" t="s">
        <v>16</v>
      </c>
      <c r="B167" s="38" t="s">
        <v>17</v>
      </c>
      <c r="C167" s="39" t="s">
        <v>18</v>
      </c>
      <c r="D167" s="39" t="s">
        <v>177</v>
      </c>
      <c r="E167" s="40">
        <v>1906872.48</v>
      </c>
      <c r="H167" s="41"/>
      <c r="I167" s="23"/>
    </row>
    <row r="168" spans="1:9" ht="15" customHeight="1" outlineLevel="1" x14ac:dyDescent="0.35">
      <c r="A168" s="38" t="s">
        <v>16</v>
      </c>
      <c r="B168" s="38" t="s">
        <v>17</v>
      </c>
      <c r="C168" s="39" t="s">
        <v>18</v>
      </c>
      <c r="D168" s="39" t="s">
        <v>178</v>
      </c>
      <c r="E168" s="40">
        <v>1720771.36</v>
      </c>
      <c r="H168" s="41"/>
      <c r="I168" s="23"/>
    </row>
    <row r="169" spans="1:9" ht="15" customHeight="1" outlineLevel="1" x14ac:dyDescent="0.35">
      <c r="A169" s="38" t="s">
        <v>16</v>
      </c>
      <c r="B169" s="38" t="s">
        <v>17</v>
      </c>
      <c r="C169" s="39" t="s">
        <v>18</v>
      </c>
      <c r="D169" s="39" t="s">
        <v>179</v>
      </c>
      <c r="E169" s="40" t="s">
        <v>290</v>
      </c>
      <c r="H169" s="41"/>
      <c r="I169" s="23"/>
    </row>
    <row r="170" spans="1:9" ht="15" customHeight="1" outlineLevel="1" x14ac:dyDescent="0.35">
      <c r="A170" s="38" t="s">
        <v>16</v>
      </c>
      <c r="B170" s="38" t="s">
        <v>17</v>
      </c>
      <c r="C170" s="39" t="s">
        <v>18</v>
      </c>
      <c r="D170" s="39" t="s">
        <v>180</v>
      </c>
      <c r="E170" s="40">
        <v>1800093.35</v>
      </c>
      <c r="H170" s="41"/>
      <c r="I170" s="23"/>
    </row>
    <row r="171" spans="1:9" ht="15" customHeight="1" outlineLevel="1" x14ac:dyDescent="0.35">
      <c r="A171" s="38" t="s">
        <v>16</v>
      </c>
      <c r="B171" s="38" t="s">
        <v>17</v>
      </c>
      <c r="C171" s="39" t="s">
        <v>18</v>
      </c>
      <c r="D171" s="39" t="s">
        <v>181</v>
      </c>
      <c r="E171" s="40">
        <v>3115177.4000000008</v>
      </c>
      <c r="H171" s="41"/>
      <c r="I171" s="23"/>
    </row>
    <row r="172" spans="1:9" ht="15" customHeight="1" outlineLevel="1" x14ac:dyDescent="0.35">
      <c r="A172" s="38" t="s">
        <v>16</v>
      </c>
      <c r="B172" s="38" t="s">
        <v>17</v>
      </c>
      <c r="C172" s="39" t="s">
        <v>18</v>
      </c>
      <c r="D172" s="39" t="s">
        <v>182</v>
      </c>
      <c r="E172" s="40">
        <v>1697946.5699999998</v>
      </c>
      <c r="H172" s="41"/>
      <c r="I172" s="23"/>
    </row>
    <row r="173" spans="1:9" ht="15" customHeight="1" outlineLevel="1" x14ac:dyDescent="0.35">
      <c r="A173" s="38" t="s">
        <v>16</v>
      </c>
      <c r="B173" s="38" t="s">
        <v>17</v>
      </c>
      <c r="C173" s="39" t="s">
        <v>18</v>
      </c>
      <c r="D173" s="39" t="s">
        <v>183</v>
      </c>
      <c r="E173" s="40" t="s">
        <v>290</v>
      </c>
      <c r="H173" s="41"/>
      <c r="I173" s="23"/>
    </row>
    <row r="174" spans="1:9" ht="15" customHeight="1" outlineLevel="1" x14ac:dyDescent="0.35">
      <c r="A174" s="38" t="s">
        <v>16</v>
      </c>
      <c r="B174" s="38" t="s">
        <v>17</v>
      </c>
      <c r="C174" s="39" t="s">
        <v>18</v>
      </c>
      <c r="D174" s="39" t="s">
        <v>184</v>
      </c>
      <c r="E174" s="40" t="s">
        <v>291</v>
      </c>
      <c r="H174" s="41"/>
      <c r="I174" s="23"/>
    </row>
    <row r="175" spans="1:9" ht="15" customHeight="1" outlineLevel="1" x14ac:dyDescent="0.35">
      <c r="A175" s="38" t="s">
        <v>16</v>
      </c>
      <c r="B175" s="38" t="s">
        <v>17</v>
      </c>
      <c r="C175" s="39" t="s">
        <v>18</v>
      </c>
      <c r="D175" s="39" t="s">
        <v>185</v>
      </c>
      <c r="E175" s="40">
        <v>3192364.0099999988</v>
      </c>
      <c r="H175" s="41"/>
      <c r="I175" s="23"/>
    </row>
    <row r="176" spans="1:9" ht="15" customHeight="1" outlineLevel="1" x14ac:dyDescent="0.35">
      <c r="A176" s="38" t="s">
        <v>16</v>
      </c>
      <c r="B176" s="38" t="s">
        <v>17</v>
      </c>
      <c r="C176" s="39" t="s">
        <v>18</v>
      </c>
      <c r="D176" s="39" t="s">
        <v>186</v>
      </c>
      <c r="E176" s="40">
        <v>5378345.4600000018</v>
      </c>
      <c r="H176" s="41"/>
      <c r="I176" s="23"/>
    </row>
    <row r="177" spans="1:9" ht="15" customHeight="1" outlineLevel="1" x14ac:dyDescent="0.35">
      <c r="A177" s="38" t="s">
        <v>16</v>
      </c>
      <c r="B177" s="38" t="s">
        <v>17</v>
      </c>
      <c r="C177" s="39" t="s">
        <v>18</v>
      </c>
      <c r="D177" s="39" t="s">
        <v>187</v>
      </c>
      <c r="E177" s="40">
        <v>5742692.6999999993</v>
      </c>
      <c r="H177" s="41"/>
      <c r="I177" s="23"/>
    </row>
    <row r="178" spans="1:9" ht="15" customHeight="1" outlineLevel="1" x14ac:dyDescent="0.35">
      <c r="A178" s="38" t="s">
        <v>16</v>
      </c>
      <c r="B178" s="38" t="s">
        <v>17</v>
      </c>
      <c r="C178" s="39" t="s">
        <v>18</v>
      </c>
      <c r="D178" s="39" t="s">
        <v>188</v>
      </c>
      <c r="E178" s="40">
        <v>2508311.4900000002</v>
      </c>
      <c r="H178" s="41"/>
      <c r="I178" s="23"/>
    </row>
    <row r="179" spans="1:9" ht="15" customHeight="1" outlineLevel="1" x14ac:dyDescent="0.35">
      <c r="A179" s="38" t="s">
        <v>16</v>
      </c>
      <c r="B179" s="38" t="s">
        <v>17</v>
      </c>
      <c r="C179" s="39" t="s">
        <v>18</v>
      </c>
      <c r="D179" s="39" t="s">
        <v>189</v>
      </c>
      <c r="E179" s="40">
        <v>2901287.6999999993</v>
      </c>
      <c r="H179" s="41"/>
      <c r="I179" s="23"/>
    </row>
    <row r="180" spans="1:9" ht="15" customHeight="1" outlineLevel="1" x14ac:dyDescent="0.35">
      <c r="A180" s="38" t="s">
        <v>16</v>
      </c>
      <c r="B180" s="38" t="s">
        <v>17</v>
      </c>
      <c r="C180" s="39" t="s">
        <v>18</v>
      </c>
      <c r="D180" s="39" t="s">
        <v>190</v>
      </c>
      <c r="E180" s="40">
        <v>3910160.0499999989</v>
      </c>
      <c r="H180" s="41"/>
      <c r="I180" s="23"/>
    </row>
    <row r="181" spans="1:9" ht="15" customHeight="1" outlineLevel="1" x14ac:dyDescent="0.35">
      <c r="A181" s="38" t="s">
        <v>16</v>
      </c>
      <c r="B181" s="38" t="s">
        <v>17</v>
      </c>
      <c r="C181" s="39" t="s">
        <v>18</v>
      </c>
      <c r="D181" s="39" t="s">
        <v>191</v>
      </c>
      <c r="E181" s="40">
        <v>2742340.11</v>
      </c>
      <c r="H181" s="41"/>
      <c r="I181" s="23"/>
    </row>
    <row r="182" spans="1:9" ht="15" customHeight="1" outlineLevel="1" x14ac:dyDescent="0.35">
      <c r="A182" s="38" t="s">
        <v>16</v>
      </c>
      <c r="B182" s="38" t="s">
        <v>17</v>
      </c>
      <c r="C182" s="39" t="s">
        <v>18</v>
      </c>
      <c r="D182" s="39" t="s">
        <v>192</v>
      </c>
      <c r="E182" s="40" t="s">
        <v>290</v>
      </c>
      <c r="H182" s="41"/>
      <c r="I182" s="23"/>
    </row>
    <row r="183" spans="1:9" ht="15" customHeight="1" outlineLevel="1" x14ac:dyDescent="0.35">
      <c r="A183" s="38" t="s">
        <v>16</v>
      </c>
      <c r="B183" s="38" t="s">
        <v>17</v>
      </c>
      <c r="C183" s="39" t="s">
        <v>18</v>
      </c>
      <c r="D183" s="39" t="s">
        <v>193</v>
      </c>
      <c r="E183" s="40">
        <v>821069.0199999999</v>
      </c>
      <c r="H183" s="41"/>
      <c r="I183" s="23"/>
    </row>
    <row r="184" spans="1:9" ht="15" customHeight="1" outlineLevel="1" x14ac:dyDescent="0.35">
      <c r="A184" s="38" t="s">
        <v>16</v>
      </c>
      <c r="B184" s="38" t="s">
        <v>17</v>
      </c>
      <c r="C184" s="39" t="s">
        <v>18</v>
      </c>
      <c r="D184" s="39" t="s">
        <v>194</v>
      </c>
      <c r="E184" s="40">
        <v>2544148.8199999998</v>
      </c>
      <c r="H184" s="41"/>
      <c r="I184" s="23"/>
    </row>
    <row r="185" spans="1:9" ht="15" customHeight="1" outlineLevel="1" x14ac:dyDescent="0.35">
      <c r="A185" s="38" t="s">
        <v>16</v>
      </c>
      <c r="B185" s="38" t="s">
        <v>17</v>
      </c>
      <c r="C185" s="39" t="s">
        <v>18</v>
      </c>
      <c r="D185" s="39" t="s">
        <v>195</v>
      </c>
      <c r="E185" s="40">
        <v>2165832.39</v>
      </c>
      <c r="H185" s="41"/>
      <c r="I185" s="23"/>
    </row>
    <row r="186" spans="1:9" ht="15" customHeight="1" outlineLevel="1" x14ac:dyDescent="0.35">
      <c r="A186" s="38" t="s">
        <v>16</v>
      </c>
      <c r="B186" s="38" t="s">
        <v>17</v>
      </c>
      <c r="C186" s="39" t="s">
        <v>18</v>
      </c>
      <c r="D186" s="39" t="s">
        <v>196</v>
      </c>
      <c r="E186" s="40">
        <v>5391980.29</v>
      </c>
      <c r="H186" s="41"/>
      <c r="I186" s="23"/>
    </row>
    <row r="187" spans="1:9" ht="15" customHeight="1" outlineLevel="1" x14ac:dyDescent="0.35">
      <c r="A187" s="38" t="s">
        <v>16</v>
      </c>
      <c r="B187" s="38" t="s">
        <v>17</v>
      </c>
      <c r="C187" s="39" t="s">
        <v>18</v>
      </c>
      <c r="D187" s="39" t="s">
        <v>197</v>
      </c>
      <c r="E187" s="40">
        <v>2001849.5600000005</v>
      </c>
      <c r="H187" s="41"/>
      <c r="I187" s="23"/>
    </row>
    <row r="188" spans="1:9" ht="15" customHeight="1" outlineLevel="1" x14ac:dyDescent="0.35">
      <c r="A188" s="38" t="s">
        <v>16</v>
      </c>
      <c r="B188" s="38" t="s">
        <v>17</v>
      </c>
      <c r="C188" s="39" t="s">
        <v>18</v>
      </c>
      <c r="D188" s="39" t="s">
        <v>198</v>
      </c>
      <c r="E188" s="40">
        <v>2601190.8000000003</v>
      </c>
      <c r="H188" s="41"/>
      <c r="I188" s="23"/>
    </row>
    <row r="189" spans="1:9" ht="15" customHeight="1" outlineLevel="1" x14ac:dyDescent="0.35">
      <c r="A189" s="38" t="s">
        <v>16</v>
      </c>
      <c r="B189" s="38" t="s">
        <v>17</v>
      </c>
      <c r="C189" s="39" t="s">
        <v>18</v>
      </c>
      <c r="D189" s="39" t="s">
        <v>199</v>
      </c>
      <c r="E189" s="40">
        <v>1667455.77</v>
      </c>
      <c r="H189" s="41"/>
      <c r="I189" s="23"/>
    </row>
    <row r="190" spans="1:9" ht="15" customHeight="1" outlineLevel="1" x14ac:dyDescent="0.35">
      <c r="A190" s="38" t="s">
        <v>16</v>
      </c>
      <c r="B190" s="38" t="s">
        <v>17</v>
      </c>
      <c r="C190" s="39" t="s">
        <v>18</v>
      </c>
      <c r="D190" s="39" t="s">
        <v>200</v>
      </c>
      <c r="E190" s="40">
        <v>5057027.25</v>
      </c>
      <c r="H190" s="41"/>
      <c r="I190" s="23"/>
    </row>
    <row r="191" spans="1:9" ht="15" customHeight="1" outlineLevel="1" x14ac:dyDescent="0.35">
      <c r="A191" s="38" t="s">
        <v>16</v>
      </c>
      <c r="B191" s="38" t="s">
        <v>17</v>
      </c>
      <c r="C191" s="39" t="s">
        <v>18</v>
      </c>
      <c r="D191" s="39" t="s">
        <v>201</v>
      </c>
      <c r="E191" s="40">
        <v>2213123.7599999998</v>
      </c>
      <c r="H191" s="41"/>
      <c r="I191" s="23"/>
    </row>
    <row r="192" spans="1:9" ht="15" customHeight="1" outlineLevel="1" x14ac:dyDescent="0.35">
      <c r="A192" s="38" t="s">
        <v>16</v>
      </c>
      <c r="B192" s="38" t="s">
        <v>17</v>
      </c>
      <c r="C192" s="39" t="s">
        <v>18</v>
      </c>
      <c r="D192" s="39" t="s">
        <v>202</v>
      </c>
      <c r="E192" s="40" t="s">
        <v>290</v>
      </c>
      <c r="H192" s="41"/>
      <c r="I192" s="23"/>
    </row>
    <row r="193" spans="1:9" ht="15" customHeight="1" outlineLevel="1" x14ac:dyDescent="0.35">
      <c r="A193" s="38" t="s">
        <v>16</v>
      </c>
      <c r="B193" s="38" t="s">
        <v>17</v>
      </c>
      <c r="C193" s="39" t="s">
        <v>18</v>
      </c>
      <c r="D193" s="39" t="s">
        <v>203</v>
      </c>
      <c r="E193" s="40" t="s">
        <v>290</v>
      </c>
      <c r="H193" s="41"/>
      <c r="I193" s="23"/>
    </row>
    <row r="194" spans="1:9" ht="15" customHeight="1" outlineLevel="1" x14ac:dyDescent="0.35">
      <c r="A194" s="38" t="s">
        <v>16</v>
      </c>
      <c r="B194" s="38" t="s">
        <v>17</v>
      </c>
      <c r="C194" s="39" t="s">
        <v>18</v>
      </c>
      <c r="D194" s="39" t="s">
        <v>204</v>
      </c>
      <c r="E194" s="40" t="s">
        <v>290</v>
      </c>
      <c r="H194" s="41"/>
      <c r="I194" s="23"/>
    </row>
    <row r="195" spans="1:9" ht="15" customHeight="1" outlineLevel="1" x14ac:dyDescent="0.35">
      <c r="A195" s="38" t="s">
        <v>16</v>
      </c>
      <c r="B195" s="38" t="s">
        <v>17</v>
      </c>
      <c r="C195" s="39" t="s">
        <v>18</v>
      </c>
      <c r="D195" s="39" t="s">
        <v>205</v>
      </c>
      <c r="E195" s="40" t="s">
        <v>290</v>
      </c>
      <c r="H195" s="41"/>
      <c r="I195" s="23"/>
    </row>
    <row r="196" spans="1:9" ht="15" customHeight="1" outlineLevel="1" x14ac:dyDescent="0.35">
      <c r="A196" s="38" t="s">
        <v>16</v>
      </c>
      <c r="B196" s="38" t="s">
        <v>17</v>
      </c>
      <c r="C196" s="39" t="s">
        <v>18</v>
      </c>
      <c r="D196" s="39" t="s">
        <v>206</v>
      </c>
      <c r="E196" s="40" t="s">
        <v>290</v>
      </c>
      <c r="H196" s="41"/>
      <c r="I196" s="23"/>
    </row>
    <row r="197" spans="1:9" ht="15" customHeight="1" outlineLevel="1" x14ac:dyDescent="0.35">
      <c r="A197" s="38" t="s">
        <v>16</v>
      </c>
      <c r="B197" s="38" t="s">
        <v>17</v>
      </c>
      <c r="C197" s="39" t="s">
        <v>18</v>
      </c>
      <c r="D197" s="39" t="s">
        <v>207</v>
      </c>
      <c r="E197" s="40">
        <v>2385215.69</v>
      </c>
      <c r="H197" s="41"/>
      <c r="I197" s="23"/>
    </row>
    <row r="198" spans="1:9" ht="15" customHeight="1" outlineLevel="1" x14ac:dyDescent="0.35">
      <c r="A198" s="38" t="s">
        <v>16</v>
      </c>
      <c r="B198" s="38" t="s">
        <v>17</v>
      </c>
      <c r="C198" s="39" t="s">
        <v>18</v>
      </c>
      <c r="D198" s="39" t="s">
        <v>208</v>
      </c>
      <c r="E198" s="40" t="s">
        <v>290</v>
      </c>
      <c r="H198" s="41"/>
      <c r="I198" s="23"/>
    </row>
    <row r="199" spans="1:9" ht="15" customHeight="1" outlineLevel="1" x14ac:dyDescent="0.35">
      <c r="A199" s="38" t="s">
        <v>16</v>
      </c>
      <c r="B199" s="38" t="s">
        <v>17</v>
      </c>
      <c r="C199" s="39" t="s">
        <v>18</v>
      </c>
      <c r="D199" s="39" t="s">
        <v>209</v>
      </c>
      <c r="E199" s="40">
        <v>3512954.0800000005</v>
      </c>
      <c r="H199" s="41"/>
      <c r="I199" s="23"/>
    </row>
    <row r="200" spans="1:9" ht="15" customHeight="1" outlineLevel="1" x14ac:dyDescent="0.35">
      <c r="A200" s="38" t="s">
        <v>16</v>
      </c>
      <c r="B200" s="38" t="s">
        <v>17</v>
      </c>
      <c r="C200" s="39" t="s">
        <v>18</v>
      </c>
      <c r="D200" s="39" t="s">
        <v>210</v>
      </c>
      <c r="E200" s="40">
        <v>6144250.9000000004</v>
      </c>
      <c r="H200" s="41"/>
      <c r="I200" s="23"/>
    </row>
    <row r="201" spans="1:9" ht="15" customHeight="1" outlineLevel="1" x14ac:dyDescent="0.35">
      <c r="A201" s="38" t="s">
        <v>16</v>
      </c>
      <c r="B201" s="38" t="s">
        <v>17</v>
      </c>
      <c r="C201" s="39" t="s">
        <v>18</v>
      </c>
      <c r="D201" s="39" t="s">
        <v>211</v>
      </c>
      <c r="E201" s="40">
        <v>3920777.5999999992</v>
      </c>
      <c r="H201" s="41"/>
      <c r="I201" s="23"/>
    </row>
    <row r="202" spans="1:9" ht="15" customHeight="1" outlineLevel="1" x14ac:dyDescent="0.35">
      <c r="A202" s="38" t="s">
        <v>16</v>
      </c>
      <c r="B202" s="38" t="s">
        <v>17</v>
      </c>
      <c r="C202" s="39" t="s">
        <v>18</v>
      </c>
      <c r="D202" s="39" t="s">
        <v>212</v>
      </c>
      <c r="E202" s="40">
        <v>6479155.5799999991</v>
      </c>
      <c r="H202" s="41"/>
      <c r="I202" s="23"/>
    </row>
    <row r="203" spans="1:9" ht="15" customHeight="1" outlineLevel="1" x14ac:dyDescent="0.35">
      <c r="A203" s="38" t="s">
        <v>16</v>
      </c>
      <c r="B203" s="38" t="s">
        <v>17</v>
      </c>
      <c r="C203" s="39" t="s">
        <v>18</v>
      </c>
      <c r="D203" s="39" t="s">
        <v>213</v>
      </c>
      <c r="E203" s="40">
        <v>4887197.5999999959</v>
      </c>
      <c r="H203" s="41"/>
      <c r="I203" s="23"/>
    </row>
    <row r="204" spans="1:9" ht="15" customHeight="1" outlineLevel="1" x14ac:dyDescent="0.35">
      <c r="A204" s="38" t="s">
        <v>16</v>
      </c>
      <c r="B204" s="38" t="s">
        <v>17</v>
      </c>
      <c r="C204" s="39" t="s">
        <v>18</v>
      </c>
      <c r="D204" s="39" t="s">
        <v>214</v>
      </c>
      <c r="E204" s="40" t="s">
        <v>290</v>
      </c>
      <c r="H204" s="41"/>
      <c r="I204" s="23"/>
    </row>
    <row r="205" spans="1:9" ht="15" customHeight="1" outlineLevel="1" x14ac:dyDescent="0.35">
      <c r="A205" s="38" t="s">
        <v>16</v>
      </c>
      <c r="B205" s="38" t="s">
        <v>17</v>
      </c>
      <c r="C205" s="39" t="s">
        <v>18</v>
      </c>
      <c r="D205" s="39" t="s">
        <v>215</v>
      </c>
      <c r="E205" s="40" t="s">
        <v>290</v>
      </c>
      <c r="H205" s="41"/>
      <c r="I205" s="23"/>
    </row>
    <row r="206" spans="1:9" ht="15" customHeight="1" outlineLevel="1" x14ac:dyDescent="0.35">
      <c r="A206" s="38" t="s">
        <v>16</v>
      </c>
      <c r="B206" s="38" t="s">
        <v>17</v>
      </c>
      <c r="C206" s="39" t="s">
        <v>18</v>
      </c>
      <c r="D206" s="39" t="s">
        <v>216</v>
      </c>
      <c r="E206" s="40">
        <v>1913907.0199999998</v>
      </c>
      <c r="H206" s="41"/>
      <c r="I206" s="23"/>
    </row>
    <row r="207" spans="1:9" ht="15" customHeight="1" outlineLevel="1" x14ac:dyDescent="0.35">
      <c r="A207" s="38" t="s">
        <v>16</v>
      </c>
      <c r="B207" s="38" t="s">
        <v>17</v>
      </c>
      <c r="C207" s="39" t="s">
        <v>18</v>
      </c>
      <c r="D207" s="39" t="s">
        <v>217</v>
      </c>
      <c r="E207" s="40">
        <v>850573.09000000008</v>
      </c>
      <c r="H207" s="41"/>
      <c r="I207" s="23"/>
    </row>
    <row r="208" spans="1:9" ht="15" customHeight="1" outlineLevel="1" x14ac:dyDescent="0.35">
      <c r="A208" s="38" t="s">
        <v>16</v>
      </c>
      <c r="B208" s="38" t="s">
        <v>17</v>
      </c>
      <c r="C208" s="39" t="s">
        <v>18</v>
      </c>
      <c r="D208" s="39" t="s">
        <v>218</v>
      </c>
      <c r="E208" s="40">
        <v>6643553.7699999996</v>
      </c>
      <c r="H208" s="41"/>
      <c r="I208" s="23"/>
    </row>
    <row r="209" spans="1:9" ht="15" customHeight="1" outlineLevel="1" x14ac:dyDescent="0.35">
      <c r="A209" s="38" t="s">
        <v>16</v>
      </c>
      <c r="B209" s="38" t="s">
        <v>17</v>
      </c>
      <c r="C209" s="39" t="s">
        <v>18</v>
      </c>
      <c r="D209" s="39" t="s">
        <v>219</v>
      </c>
      <c r="E209" s="40">
        <v>2808583.2399999993</v>
      </c>
      <c r="H209" s="41"/>
      <c r="I209" s="23"/>
    </row>
    <row r="210" spans="1:9" ht="15" customHeight="1" outlineLevel="1" x14ac:dyDescent="0.35">
      <c r="A210" s="38" t="s">
        <v>16</v>
      </c>
      <c r="B210" s="38" t="s">
        <v>17</v>
      </c>
      <c r="C210" s="39" t="s">
        <v>18</v>
      </c>
      <c r="D210" s="39" t="s">
        <v>220</v>
      </c>
      <c r="E210" s="40">
        <v>2953649.1400000006</v>
      </c>
      <c r="H210" s="41"/>
      <c r="I210" s="23"/>
    </row>
    <row r="211" spans="1:9" ht="15" customHeight="1" outlineLevel="1" x14ac:dyDescent="0.35">
      <c r="A211" s="38" t="s">
        <v>16</v>
      </c>
      <c r="B211" s="38" t="s">
        <v>17</v>
      </c>
      <c r="C211" s="39" t="s">
        <v>18</v>
      </c>
      <c r="D211" s="39" t="s">
        <v>221</v>
      </c>
      <c r="E211" s="40">
        <v>1407473.2899999998</v>
      </c>
      <c r="H211" s="41"/>
      <c r="I211" s="23"/>
    </row>
    <row r="212" spans="1:9" ht="15" customHeight="1" outlineLevel="1" x14ac:dyDescent="0.35">
      <c r="A212" s="38" t="s">
        <v>16</v>
      </c>
      <c r="B212" s="38" t="s">
        <v>17</v>
      </c>
      <c r="C212" s="39" t="s">
        <v>18</v>
      </c>
      <c r="D212" s="39" t="s">
        <v>222</v>
      </c>
      <c r="E212" s="40" t="s">
        <v>290</v>
      </c>
      <c r="H212" s="41"/>
      <c r="I212" s="23"/>
    </row>
    <row r="213" spans="1:9" ht="15" customHeight="1" outlineLevel="1" x14ac:dyDescent="0.35">
      <c r="A213" s="38" t="s">
        <v>16</v>
      </c>
      <c r="B213" s="38" t="s">
        <v>17</v>
      </c>
      <c r="C213" s="39" t="s">
        <v>18</v>
      </c>
      <c r="D213" s="39" t="s">
        <v>223</v>
      </c>
      <c r="E213" s="40">
        <v>2910034.2600000002</v>
      </c>
      <c r="H213" s="41"/>
      <c r="I213" s="23"/>
    </row>
    <row r="214" spans="1:9" ht="15" customHeight="1" outlineLevel="1" x14ac:dyDescent="0.35">
      <c r="A214" s="38" t="s">
        <v>16</v>
      </c>
      <c r="B214" s="38" t="s">
        <v>17</v>
      </c>
      <c r="C214" s="39" t="s">
        <v>18</v>
      </c>
      <c r="D214" s="39" t="s">
        <v>224</v>
      </c>
      <c r="E214" s="40">
        <v>3290797.1199999996</v>
      </c>
      <c r="H214" s="41"/>
      <c r="I214" s="23"/>
    </row>
    <row r="215" spans="1:9" ht="15" customHeight="1" outlineLevel="1" x14ac:dyDescent="0.35">
      <c r="A215" s="38" t="s">
        <v>16</v>
      </c>
      <c r="B215" s="38" t="s">
        <v>17</v>
      </c>
      <c r="C215" s="39" t="s">
        <v>18</v>
      </c>
      <c r="D215" s="39" t="s">
        <v>225</v>
      </c>
      <c r="E215" s="40">
        <v>2655548.9800000004</v>
      </c>
      <c r="H215" s="41"/>
      <c r="I215" s="23"/>
    </row>
    <row r="216" spans="1:9" ht="15" customHeight="1" outlineLevel="1" x14ac:dyDescent="0.35">
      <c r="A216" s="38" t="s">
        <v>16</v>
      </c>
      <c r="B216" s="38" t="s">
        <v>17</v>
      </c>
      <c r="C216" s="39" t="s">
        <v>18</v>
      </c>
      <c r="D216" s="39" t="s">
        <v>226</v>
      </c>
      <c r="E216" s="40">
        <v>3008163.87</v>
      </c>
      <c r="H216" s="41"/>
      <c r="I216" s="23"/>
    </row>
    <row r="217" spans="1:9" ht="15" customHeight="1" outlineLevel="1" x14ac:dyDescent="0.35">
      <c r="A217" s="38" t="s">
        <v>16</v>
      </c>
      <c r="B217" s="38" t="s">
        <v>17</v>
      </c>
      <c r="C217" s="39" t="s">
        <v>18</v>
      </c>
      <c r="D217" s="39" t="s">
        <v>227</v>
      </c>
      <c r="E217" s="40" t="s">
        <v>290</v>
      </c>
      <c r="H217" s="41"/>
      <c r="I217" s="23"/>
    </row>
    <row r="218" spans="1:9" ht="15" customHeight="1" outlineLevel="1" x14ac:dyDescent="0.35">
      <c r="A218" s="38" t="s">
        <v>16</v>
      </c>
      <c r="B218" s="38" t="s">
        <v>17</v>
      </c>
      <c r="C218" s="39" t="s">
        <v>18</v>
      </c>
      <c r="D218" s="39" t="s">
        <v>228</v>
      </c>
      <c r="E218" s="40">
        <v>1365908.34</v>
      </c>
      <c r="H218" s="41"/>
      <c r="I218" s="23"/>
    </row>
    <row r="219" spans="1:9" ht="15" customHeight="1" outlineLevel="1" x14ac:dyDescent="0.35">
      <c r="A219" s="38" t="s">
        <v>16</v>
      </c>
      <c r="B219" s="38" t="s">
        <v>17</v>
      </c>
      <c r="C219" s="39" t="s">
        <v>18</v>
      </c>
      <c r="D219" s="39" t="s">
        <v>229</v>
      </c>
      <c r="E219" s="40">
        <v>1796975.9000000001</v>
      </c>
      <c r="H219" s="41"/>
      <c r="I219" s="23"/>
    </row>
    <row r="220" spans="1:9" ht="15" customHeight="1" outlineLevel="1" x14ac:dyDescent="0.35">
      <c r="A220" s="38" t="s">
        <v>16</v>
      </c>
      <c r="B220" s="38" t="s">
        <v>17</v>
      </c>
      <c r="C220" s="39" t="s">
        <v>18</v>
      </c>
      <c r="D220" s="39" t="s">
        <v>230</v>
      </c>
      <c r="E220" s="40">
        <v>1969108.5999999999</v>
      </c>
      <c r="H220" s="41"/>
      <c r="I220" s="23"/>
    </row>
    <row r="221" spans="1:9" ht="15" customHeight="1" outlineLevel="1" x14ac:dyDescent="0.35">
      <c r="A221" s="38" t="s">
        <v>16</v>
      </c>
      <c r="B221" s="38" t="s">
        <v>17</v>
      </c>
      <c r="C221" s="39" t="s">
        <v>18</v>
      </c>
      <c r="D221" s="39" t="s">
        <v>231</v>
      </c>
      <c r="E221" s="40">
        <v>1064686.58</v>
      </c>
      <c r="H221" s="41"/>
      <c r="I221" s="23"/>
    </row>
    <row r="222" spans="1:9" ht="15" customHeight="1" outlineLevel="1" x14ac:dyDescent="0.35">
      <c r="A222" s="38" t="s">
        <v>16</v>
      </c>
      <c r="B222" s="38" t="s">
        <v>17</v>
      </c>
      <c r="C222" s="39" t="s">
        <v>18</v>
      </c>
      <c r="D222" s="39" t="s">
        <v>232</v>
      </c>
      <c r="E222" s="40" t="s">
        <v>290</v>
      </c>
      <c r="H222" s="41"/>
      <c r="I222" s="23"/>
    </row>
    <row r="223" spans="1:9" ht="15" customHeight="1" outlineLevel="1" x14ac:dyDescent="0.35">
      <c r="A223" s="38" t="s">
        <v>16</v>
      </c>
      <c r="B223" s="38" t="s">
        <v>17</v>
      </c>
      <c r="C223" s="39" t="s">
        <v>18</v>
      </c>
      <c r="D223" s="39" t="s">
        <v>233</v>
      </c>
      <c r="E223" s="40" t="s">
        <v>290</v>
      </c>
      <c r="H223" s="41"/>
      <c r="I223" s="23"/>
    </row>
    <row r="224" spans="1:9" ht="15" customHeight="1" outlineLevel="1" x14ac:dyDescent="0.35">
      <c r="A224" s="38" t="s">
        <v>16</v>
      </c>
      <c r="B224" s="38" t="s">
        <v>17</v>
      </c>
      <c r="C224" s="39" t="s">
        <v>18</v>
      </c>
      <c r="D224" s="39" t="s">
        <v>234</v>
      </c>
      <c r="E224" s="40">
        <v>1432802.9700000004</v>
      </c>
      <c r="H224" s="41"/>
      <c r="I224" s="23"/>
    </row>
    <row r="225" spans="1:9" ht="15" customHeight="1" outlineLevel="1" x14ac:dyDescent="0.35">
      <c r="A225" s="38" t="s">
        <v>16</v>
      </c>
      <c r="B225" s="38" t="s">
        <v>17</v>
      </c>
      <c r="C225" s="39" t="s">
        <v>18</v>
      </c>
      <c r="D225" s="39" t="s">
        <v>235</v>
      </c>
      <c r="E225" s="40" t="s">
        <v>290</v>
      </c>
      <c r="H225" s="41"/>
      <c r="I225" s="23"/>
    </row>
    <row r="226" spans="1:9" ht="15" customHeight="1" outlineLevel="1" x14ac:dyDescent="0.35">
      <c r="A226" s="38" t="s">
        <v>16</v>
      </c>
      <c r="B226" s="38" t="s">
        <v>17</v>
      </c>
      <c r="C226" s="39" t="s">
        <v>18</v>
      </c>
      <c r="D226" s="39" t="s">
        <v>236</v>
      </c>
      <c r="E226" s="40" t="s">
        <v>290</v>
      </c>
      <c r="H226" s="41"/>
      <c r="I226" s="23"/>
    </row>
    <row r="227" spans="1:9" ht="15" customHeight="1" outlineLevel="1" x14ac:dyDescent="0.35">
      <c r="A227" s="38" t="s">
        <v>16</v>
      </c>
      <c r="B227" s="38" t="s">
        <v>17</v>
      </c>
      <c r="C227" s="39" t="s">
        <v>18</v>
      </c>
      <c r="D227" s="39" t="s">
        <v>237</v>
      </c>
      <c r="E227" s="40">
        <v>2342151.8199999994</v>
      </c>
      <c r="H227" s="41"/>
      <c r="I227" s="23"/>
    </row>
    <row r="228" spans="1:9" ht="15" customHeight="1" outlineLevel="1" x14ac:dyDescent="0.35">
      <c r="A228" s="38" t="s">
        <v>16</v>
      </c>
      <c r="B228" s="38" t="s">
        <v>17</v>
      </c>
      <c r="C228" s="39" t="s">
        <v>18</v>
      </c>
      <c r="D228" s="39" t="s">
        <v>238</v>
      </c>
      <c r="E228" s="40">
        <v>1197997.3699999999</v>
      </c>
      <c r="H228" s="41"/>
      <c r="I228" s="23"/>
    </row>
    <row r="229" spans="1:9" ht="15" customHeight="1" outlineLevel="1" x14ac:dyDescent="0.35">
      <c r="A229" s="38" t="s">
        <v>16</v>
      </c>
      <c r="B229" s="38" t="s">
        <v>17</v>
      </c>
      <c r="C229" s="39" t="s">
        <v>18</v>
      </c>
      <c r="D229" s="39" t="s">
        <v>239</v>
      </c>
      <c r="E229" s="40">
        <v>2818521.2099999995</v>
      </c>
      <c r="H229" s="41"/>
      <c r="I229" s="23"/>
    </row>
    <row r="230" spans="1:9" ht="15" customHeight="1" outlineLevel="1" x14ac:dyDescent="0.35">
      <c r="A230" s="38" t="s">
        <v>16</v>
      </c>
      <c r="B230" s="38" t="s">
        <v>17</v>
      </c>
      <c r="C230" s="39" t="s">
        <v>18</v>
      </c>
      <c r="D230" s="39" t="s">
        <v>240</v>
      </c>
      <c r="E230" s="40">
        <v>1442517.18</v>
      </c>
      <c r="H230" s="41"/>
      <c r="I230" s="23"/>
    </row>
    <row r="231" spans="1:9" ht="15" customHeight="1" outlineLevel="1" x14ac:dyDescent="0.35">
      <c r="A231" s="38" t="s">
        <v>16</v>
      </c>
      <c r="B231" s="38" t="s">
        <v>17</v>
      </c>
      <c r="C231" s="39" t="s">
        <v>18</v>
      </c>
      <c r="D231" s="39" t="s">
        <v>241</v>
      </c>
      <c r="E231" s="40">
        <v>3228795.29</v>
      </c>
      <c r="H231" s="41"/>
      <c r="I231" s="23"/>
    </row>
    <row r="232" spans="1:9" ht="15" customHeight="1" outlineLevel="1" x14ac:dyDescent="0.35">
      <c r="A232" s="38" t="s">
        <v>16</v>
      </c>
      <c r="B232" s="38" t="s">
        <v>17</v>
      </c>
      <c r="C232" s="39" t="s">
        <v>18</v>
      </c>
      <c r="D232" s="39" t="s">
        <v>242</v>
      </c>
      <c r="E232" s="40" t="s">
        <v>290</v>
      </c>
      <c r="H232" s="41"/>
      <c r="I232" s="23"/>
    </row>
    <row r="233" spans="1:9" ht="15" customHeight="1" outlineLevel="1" x14ac:dyDescent="0.35">
      <c r="A233" s="38" t="s">
        <v>16</v>
      </c>
      <c r="B233" s="38" t="s">
        <v>17</v>
      </c>
      <c r="C233" s="39" t="s">
        <v>18</v>
      </c>
      <c r="D233" s="39" t="s">
        <v>243</v>
      </c>
      <c r="E233" s="40">
        <v>3222933.3500000006</v>
      </c>
      <c r="H233" s="41"/>
      <c r="I233" s="23"/>
    </row>
    <row r="234" spans="1:9" ht="15" customHeight="1" outlineLevel="1" x14ac:dyDescent="0.35">
      <c r="A234" s="38" t="s">
        <v>16</v>
      </c>
      <c r="B234" s="38" t="s">
        <v>17</v>
      </c>
      <c r="C234" s="39" t="s">
        <v>18</v>
      </c>
      <c r="D234" s="39" t="s">
        <v>244</v>
      </c>
      <c r="E234" s="40">
        <v>4778301.9099999992</v>
      </c>
      <c r="H234" s="41"/>
      <c r="I234" s="23"/>
    </row>
    <row r="235" spans="1:9" ht="15" customHeight="1" outlineLevel="1" x14ac:dyDescent="0.35">
      <c r="A235" s="38" t="s">
        <v>16</v>
      </c>
      <c r="B235" s="38" t="s">
        <v>17</v>
      </c>
      <c r="C235" s="39" t="s">
        <v>18</v>
      </c>
      <c r="D235" s="39" t="s">
        <v>245</v>
      </c>
      <c r="E235" s="40" t="s">
        <v>290</v>
      </c>
      <c r="H235" s="41"/>
      <c r="I235" s="23"/>
    </row>
    <row r="236" spans="1:9" ht="15" customHeight="1" outlineLevel="1" x14ac:dyDescent="0.35">
      <c r="A236" s="38" t="s">
        <v>16</v>
      </c>
      <c r="B236" s="38" t="s">
        <v>17</v>
      </c>
      <c r="C236" s="39" t="s">
        <v>18</v>
      </c>
      <c r="D236" s="39" t="s">
        <v>246</v>
      </c>
      <c r="E236" s="40">
        <v>1538682.0100000002</v>
      </c>
      <c r="H236" s="41"/>
      <c r="I236" s="23"/>
    </row>
    <row r="237" spans="1:9" ht="15" customHeight="1" outlineLevel="1" x14ac:dyDescent="0.35">
      <c r="A237" s="38" t="s">
        <v>16</v>
      </c>
      <c r="B237" s="38" t="s">
        <v>17</v>
      </c>
      <c r="C237" s="39" t="s">
        <v>18</v>
      </c>
      <c r="D237" s="39" t="s">
        <v>247</v>
      </c>
      <c r="E237" s="40">
        <v>5567360.0100000007</v>
      </c>
      <c r="H237" s="41"/>
      <c r="I237" s="23"/>
    </row>
    <row r="238" spans="1:9" ht="15" customHeight="1" outlineLevel="1" x14ac:dyDescent="0.35">
      <c r="A238" s="38" t="s">
        <v>16</v>
      </c>
      <c r="B238" s="38" t="s">
        <v>17</v>
      </c>
      <c r="C238" s="39" t="s">
        <v>18</v>
      </c>
      <c r="D238" s="39" t="s">
        <v>248</v>
      </c>
      <c r="E238" s="40">
        <v>2841537.7699999996</v>
      </c>
      <c r="H238" s="41"/>
      <c r="I238" s="23"/>
    </row>
    <row r="239" spans="1:9" ht="15" customHeight="1" outlineLevel="1" x14ac:dyDescent="0.35">
      <c r="A239" s="38" t="s">
        <v>16</v>
      </c>
      <c r="B239" s="38" t="s">
        <v>17</v>
      </c>
      <c r="C239" s="39" t="s">
        <v>18</v>
      </c>
      <c r="D239" s="39" t="s">
        <v>249</v>
      </c>
      <c r="E239" s="40">
        <v>7696195.7200000007</v>
      </c>
      <c r="H239" s="41"/>
      <c r="I239" s="23"/>
    </row>
    <row r="240" spans="1:9" ht="15" customHeight="1" outlineLevel="1" x14ac:dyDescent="0.35">
      <c r="A240" s="38" t="s">
        <v>16</v>
      </c>
      <c r="B240" s="38" t="s">
        <v>17</v>
      </c>
      <c r="C240" s="39" t="s">
        <v>18</v>
      </c>
      <c r="D240" s="39" t="s">
        <v>250</v>
      </c>
      <c r="E240" s="40">
        <v>1611636.2800000003</v>
      </c>
      <c r="H240" s="41"/>
      <c r="I240" s="23"/>
    </row>
    <row r="241" spans="1:9" ht="15" customHeight="1" outlineLevel="1" x14ac:dyDescent="0.35">
      <c r="A241" s="38" t="s">
        <v>16</v>
      </c>
      <c r="B241" s="38" t="s">
        <v>17</v>
      </c>
      <c r="C241" s="39" t="s">
        <v>18</v>
      </c>
      <c r="D241" s="39" t="s">
        <v>251</v>
      </c>
      <c r="E241" s="40" t="s">
        <v>290</v>
      </c>
      <c r="H241" s="41"/>
      <c r="I241" s="23"/>
    </row>
    <row r="242" spans="1:9" ht="15" customHeight="1" outlineLevel="1" x14ac:dyDescent="0.35">
      <c r="A242" s="38" t="s">
        <v>16</v>
      </c>
      <c r="B242" s="38" t="s">
        <v>17</v>
      </c>
      <c r="C242" s="39" t="s">
        <v>18</v>
      </c>
      <c r="D242" s="39" t="s">
        <v>252</v>
      </c>
      <c r="E242" s="40">
        <v>4819616.330000001</v>
      </c>
      <c r="H242" s="41"/>
      <c r="I242" s="23"/>
    </row>
    <row r="243" spans="1:9" ht="15" customHeight="1" outlineLevel="1" x14ac:dyDescent="0.35">
      <c r="A243" s="38" t="s">
        <v>16</v>
      </c>
      <c r="B243" s="38" t="s">
        <v>17</v>
      </c>
      <c r="C243" s="39" t="s">
        <v>18</v>
      </c>
      <c r="D243" s="39" t="s">
        <v>253</v>
      </c>
      <c r="E243" s="40">
        <v>1934753.7699999998</v>
      </c>
      <c r="H243" s="41"/>
      <c r="I243" s="23"/>
    </row>
    <row r="244" spans="1:9" ht="15" customHeight="1" outlineLevel="1" x14ac:dyDescent="0.35">
      <c r="A244" s="38" t="s">
        <v>16</v>
      </c>
      <c r="B244" s="38" t="s">
        <v>17</v>
      </c>
      <c r="C244" s="39" t="s">
        <v>18</v>
      </c>
      <c r="D244" s="39" t="s">
        <v>254</v>
      </c>
      <c r="E244" s="40">
        <v>3220729.3099999982</v>
      </c>
      <c r="H244" s="41"/>
      <c r="I244" s="23"/>
    </row>
    <row r="245" spans="1:9" ht="15" customHeight="1" outlineLevel="1" x14ac:dyDescent="0.35">
      <c r="A245" s="38" t="s">
        <v>16</v>
      </c>
      <c r="B245" s="38" t="s">
        <v>17</v>
      </c>
      <c r="C245" s="39" t="s">
        <v>18</v>
      </c>
      <c r="D245" s="39" t="s">
        <v>255</v>
      </c>
      <c r="E245" s="40">
        <v>2043989.3900000001</v>
      </c>
      <c r="H245" s="41"/>
      <c r="I245" s="23"/>
    </row>
    <row r="246" spans="1:9" ht="15" customHeight="1" outlineLevel="1" x14ac:dyDescent="0.35">
      <c r="A246" s="38" t="s">
        <v>16</v>
      </c>
      <c r="B246" s="38" t="s">
        <v>17</v>
      </c>
      <c r="C246" s="39" t="s">
        <v>18</v>
      </c>
      <c r="D246" s="39" t="s">
        <v>256</v>
      </c>
      <c r="E246" s="40" t="s">
        <v>290</v>
      </c>
      <c r="H246" s="41"/>
      <c r="I246" s="23"/>
    </row>
    <row r="247" spans="1:9" ht="15" customHeight="1" outlineLevel="1" x14ac:dyDescent="0.35">
      <c r="A247" s="38" t="s">
        <v>16</v>
      </c>
      <c r="B247" s="38" t="s">
        <v>17</v>
      </c>
      <c r="C247" s="39" t="s">
        <v>18</v>
      </c>
      <c r="D247" s="39" t="s">
        <v>257</v>
      </c>
      <c r="E247" s="40">
        <v>2249219.61</v>
      </c>
      <c r="H247" s="41"/>
      <c r="I247" s="23"/>
    </row>
    <row r="248" spans="1:9" ht="15" customHeight="1" outlineLevel="1" x14ac:dyDescent="0.35">
      <c r="A248" s="38" t="s">
        <v>16</v>
      </c>
      <c r="B248" s="38" t="s">
        <v>17</v>
      </c>
      <c r="C248" s="39" t="s">
        <v>18</v>
      </c>
      <c r="D248" s="39" t="s">
        <v>258</v>
      </c>
      <c r="E248" s="40">
        <v>3858516.6100000003</v>
      </c>
      <c r="H248" s="41"/>
      <c r="I248" s="23"/>
    </row>
    <row r="249" spans="1:9" ht="15" customHeight="1" outlineLevel="1" x14ac:dyDescent="0.35">
      <c r="A249" s="38" t="s">
        <v>16</v>
      </c>
      <c r="B249" s="38" t="s">
        <v>17</v>
      </c>
      <c r="C249" s="39" t="s">
        <v>18</v>
      </c>
      <c r="D249" s="39" t="s">
        <v>259</v>
      </c>
      <c r="E249" s="40">
        <v>5107593.32</v>
      </c>
      <c r="H249" s="41"/>
      <c r="I249" s="23"/>
    </row>
    <row r="250" spans="1:9" ht="15" customHeight="1" outlineLevel="1" x14ac:dyDescent="0.35">
      <c r="A250" s="38" t="s">
        <v>16</v>
      </c>
      <c r="B250" s="38" t="s">
        <v>17</v>
      </c>
      <c r="C250" s="39" t="s">
        <v>18</v>
      </c>
      <c r="D250" s="39" t="s">
        <v>260</v>
      </c>
      <c r="E250" s="40">
        <v>10857059.949999997</v>
      </c>
      <c r="H250" s="41"/>
      <c r="I250" s="23"/>
    </row>
    <row r="251" spans="1:9" ht="15" customHeight="1" outlineLevel="1" x14ac:dyDescent="0.35">
      <c r="A251" s="38" t="s">
        <v>16</v>
      </c>
      <c r="B251" s="38" t="s">
        <v>17</v>
      </c>
      <c r="C251" s="39" t="s">
        <v>18</v>
      </c>
      <c r="D251" s="39" t="s">
        <v>261</v>
      </c>
      <c r="E251" s="40">
        <v>4111377.75</v>
      </c>
      <c r="H251" s="41"/>
      <c r="I251" s="23"/>
    </row>
    <row r="252" spans="1:9" ht="15" customHeight="1" outlineLevel="1" x14ac:dyDescent="0.35">
      <c r="A252" s="38" t="s">
        <v>16</v>
      </c>
      <c r="B252" s="38" t="s">
        <v>17</v>
      </c>
      <c r="C252" s="39" t="s">
        <v>18</v>
      </c>
      <c r="D252" s="39" t="s">
        <v>262</v>
      </c>
      <c r="E252" s="40">
        <v>3712635.8999999994</v>
      </c>
      <c r="H252" s="41"/>
      <c r="I252" s="23"/>
    </row>
    <row r="253" spans="1:9" ht="15" customHeight="1" outlineLevel="1" x14ac:dyDescent="0.35">
      <c r="A253" s="38" t="s">
        <v>16</v>
      </c>
      <c r="B253" s="38" t="s">
        <v>17</v>
      </c>
      <c r="C253" s="39" t="s">
        <v>18</v>
      </c>
      <c r="D253" s="39" t="s">
        <v>263</v>
      </c>
      <c r="E253" s="40" t="s">
        <v>290</v>
      </c>
      <c r="H253" s="41"/>
      <c r="I253" s="23"/>
    </row>
    <row r="254" spans="1:9" ht="15" customHeight="1" outlineLevel="1" x14ac:dyDescent="0.35">
      <c r="A254" s="38" t="s">
        <v>16</v>
      </c>
      <c r="B254" s="38" t="s">
        <v>17</v>
      </c>
      <c r="C254" s="39" t="s">
        <v>18</v>
      </c>
      <c r="D254" s="39" t="s">
        <v>264</v>
      </c>
      <c r="E254" s="40">
        <v>1040910.7999999999</v>
      </c>
      <c r="H254" s="41"/>
      <c r="I254" s="23"/>
    </row>
    <row r="255" spans="1:9" ht="15" customHeight="1" outlineLevel="1" x14ac:dyDescent="0.35">
      <c r="A255" s="38" t="s">
        <v>16</v>
      </c>
      <c r="B255" s="38" t="s">
        <v>17</v>
      </c>
      <c r="C255" s="39" t="s">
        <v>18</v>
      </c>
      <c r="D255" s="39" t="s">
        <v>265</v>
      </c>
      <c r="E255" s="40" t="s">
        <v>290</v>
      </c>
      <c r="H255" s="41"/>
      <c r="I255" s="23"/>
    </row>
    <row r="256" spans="1:9" ht="15" customHeight="1" outlineLevel="1" x14ac:dyDescent="0.35">
      <c r="A256" s="38" t="s">
        <v>16</v>
      </c>
      <c r="B256" s="38" t="s">
        <v>17</v>
      </c>
      <c r="C256" s="39" t="s">
        <v>18</v>
      </c>
      <c r="D256" s="39" t="s">
        <v>266</v>
      </c>
      <c r="E256" s="40" t="s">
        <v>290</v>
      </c>
      <c r="H256" s="41"/>
      <c r="I256" s="23"/>
    </row>
    <row r="257" spans="1:9" ht="15" customHeight="1" outlineLevel="1" x14ac:dyDescent="0.35">
      <c r="A257" s="38" t="s">
        <v>16</v>
      </c>
      <c r="B257" s="38" t="s">
        <v>17</v>
      </c>
      <c r="C257" s="39" t="s">
        <v>18</v>
      </c>
      <c r="D257" s="39" t="s">
        <v>267</v>
      </c>
      <c r="E257" s="40">
        <v>1101361.1599999997</v>
      </c>
      <c r="H257" s="41"/>
      <c r="I257" s="23"/>
    </row>
    <row r="258" spans="1:9" ht="15" customHeight="1" outlineLevel="1" x14ac:dyDescent="0.35">
      <c r="A258" s="38" t="s">
        <v>16</v>
      </c>
      <c r="B258" s="38" t="s">
        <v>17</v>
      </c>
      <c r="C258" s="39" t="s">
        <v>18</v>
      </c>
      <c r="D258" s="39" t="s">
        <v>268</v>
      </c>
      <c r="E258" s="40">
        <v>675316.96</v>
      </c>
      <c r="H258" s="41"/>
      <c r="I258" s="23"/>
    </row>
    <row r="259" spans="1:9" ht="15" customHeight="1" outlineLevel="1" x14ac:dyDescent="0.35">
      <c r="A259" s="38" t="s">
        <v>16</v>
      </c>
      <c r="B259" s="38" t="s">
        <v>17</v>
      </c>
      <c r="C259" s="39" t="s">
        <v>18</v>
      </c>
      <c r="D259" s="39" t="s">
        <v>269</v>
      </c>
      <c r="E259" s="40">
        <v>693618.42</v>
      </c>
      <c r="H259" s="41"/>
      <c r="I259" s="23"/>
    </row>
    <row r="260" spans="1:9" ht="15" customHeight="1" outlineLevel="1" x14ac:dyDescent="0.35">
      <c r="A260" s="38" t="s">
        <v>16</v>
      </c>
      <c r="B260" s="38" t="s">
        <v>17</v>
      </c>
      <c r="C260" s="39" t="s">
        <v>18</v>
      </c>
      <c r="D260" s="39" t="s">
        <v>270</v>
      </c>
      <c r="E260" s="40">
        <v>1350226.3699999999</v>
      </c>
      <c r="H260" s="41"/>
      <c r="I260" s="23"/>
    </row>
    <row r="261" spans="1:9" ht="15" customHeight="1" outlineLevel="1" x14ac:dyDescent="0.35">
      <c r="A261" s="38" t="s">
        <v>16</v>
      </c>
      <c r="B261" s="38" t="s">
        <v>17</v>
      </c>
      <c r="C261" s="39" t="s">
        <v>18</v>
      </c>
      <c r="D261" s="39" t="s">
        <v>271</v>
      </c>
      <c r="E261" s="40">
        <v>1593567.8700000006</v>
      </c>
      <c r="H261" s="41"/>
      <c r="I261" s="23"/>
    </row>
    <row r="262" spans="1:9" ht="15" customHeight="1" outlineLevel="1" x14ac:dyDescent="0.35">
      <c r="A262" s="38" t="s">
        <v>16</v>
      </c>
      <c r="B262" s="38" t="s">
        <v>17</v>
      </c>
      <c r="C262" s="39" t="s">
        <v>18</v>
      </c>
      <c r="D262" s="39" t="s">
        <v>272</v>
      </c>
      <c r="E262" s="40" t="s">
        <v>290</v>
      </c>
      <c r="H262" s="41"/>
      <c r="I262" s="23"/>
    </row>
    <row r="263" spans="1:9" ht="15" customHeight="1" outlineLevel="1" x14ac:dyDescent="0.35">
      <c r="A263" s="38" t="s">
        <v>16</v>
      </c>
      <c r="B263" s="38" t="s">
        <v>17</v>
      </c>
      <c r="C263" s="39" t="s">
        <v>18</v>
      </c>
      <c r="D263" s="39" t="s">
        <v>273</v>
      </c>
      <c r="E263" s="40" t="s">
        <v>290</v>
      </c>
      <c r="H263" s="41"/>
      <c r="I263" s="23"/>
    </row>
    <row r="264" spans="1:9" ht="15" customHeight="1" outlineLevel="1" x14ac:dyDescent="0.35">
      <c r="A264" s="38" t="s">
        <v>16</v>
      </c>
      <c r="B264" s="38" t="s">
        <v>17</v>
      </c>
      <c r="C264" s="39" t="s">
        <v>18</v>
      </c>
      <c r="D264" s="39" t="s">
        <v>274</v>
      </c>
      <c r="E264" s="40" t="s">
        <v>290</v>
      </c>
      <c r="H264" s="41"/>
      <c r="I264" s="23"/>
    </row>
    <row r="265" spans="1:9" ht="15" customHeight="1" outlineLevel="1" x14ac:dyDescent="0.35">
      <c r="A265" s="38" t="s">
        <v>16</v>
      </c>
      <c r="B265" s="38" t="s">
        <v>17</v>
      </c>
      <c r="C265" s="39" t="s">
        <v>18</v>
      </c>
      <c r="D265" s="39" t="s">
        <v>275</v>
      </c>
      <c r="E265" s="40">
        <v>1173100.8500000003</v>
      </c>
      <c r="H265" s="41"/>
      <c r="I265" s="23"/>
    </row>
    <row r="266" spans="1:9" ht="15" customHeight="1" outlineLevel="1" x14ac:dyDescent="0.35">
      <c r="A266" s="38" t="s">
        <v>16</v>
      </c>
      <c r="B266" s="38" t="s">
        <v>17</v>
      </c>
      <c r="C266" s="39" t="s">
        <v>18</v>
      </c>
      <c r="D266" s="39" t="s">
        <v>276</v>
      </c>
      <c r="E266" s="40">
        <v>913722.46000000008</v>
      </c>
      <c r="H266" s="41"/>
      <c r="I266" s="23"/>
    </row>
    <row r="267" spans="1:9" ht="15" customHeight="1" outlineLevel="1" x14ac:dyDescent="0.35">
      <c r="A267" s="38" t="s">
        <v>16</v>
      </c>
      <c r="B267" s="38" t="s">
        <v>17</v>
      </c>
      <c r="C267" s="39" t="s">
        <v>18</v>
      </c>
      <c r="D267" s="39" t="s">
        <v>277</v>
      </c>
      <c r="E267" s="40">
        <v>849737.90999999992</v>
      </c>
      <c r="H267" s="41"/>
      <c r="I267" s="23"/>
    </row>
    <row r="268" spans="1:9" ht="15" customHeight="1" outlineLevel="1" x14ac:dyDescent="0.35">
      <c r="A268" s="38" t="s">
        <v>16</v>
      </c>
      <c r="B268" s="38" t="s">
        <v>17</v>
      </c>
      <c r="C268" s="39" t="s">
        <v>18</v>
      </c>
      <c r="D268" s="39" t="s">
        <v>278</v>
      </c>
      <c r="E268" s="40" t="s">
        <v>290</v>
      </c>
      <c r="H268" s="41"/>
      <c r="I268" s="23"/>
    </row>
    <row r="269" spans="1:9" ht="15" customHeight="1" outlineLevel="1" x14ac:dyDescent="0.35">
      <c r="A269" s="38" t="s">
        <v>16</v>
      </c>
      <c r="B269" s="38" t="s">
        <v>17</v>
      </c>
      <c r="C269" s="39" t="s">
        <v>18</v>
      </c>
      <c r="D269" s="39" t="s">
        <v>279</v>
      </c>
      <c r="E269" s="40" t="s">
        <v>290</v>
      </c>
      <c r="H269" s="41"/>
      <c r="I269" s="23"/>
    </row>
    <row r="270" spans="1:9" ht="15" customHeight="1" outlineLevel="1" x14ac:dyDescent="0.35">
      <c r="A270" s="38" t="s">
        <v>16</v>
      </c>
      <c r="B270" s="38" t="s">
        <v>17</v>
      </c>
      <c r="C270" s="39" t="s">
        <v>18</v>
      </c>
      <c r="D270" s="39" t="s">
        <v>280</v>
      </c>
      <c r="E270" s="40" t="s">
        <v>290</v>
      </c>
      <c r="H270" s="41"/>
      <c r="I270" s="23"/>
    </row>
    <row r="271" spans="1:9" ht="15" customHeight="1" outlineLevel="1" x14ac:dyDescent="0.35">
      <c r="A271" s="38" t="s">
        <v>16</v>
      </c>
      <c r="B271" s="38" t="s">
        <v>17</v>
      </c>
      <c r="C271" s="39" t="s">
        <v>18</v>
      </c>
      <c r="D271" s="39" t="s">
        <v>281</v>
      </c>
      <c r="E271" s="40">
        <v>1243644.2800000003</v>
      </c>
      <c r="H271" s="41"/>
      <c r="I271" s="23"/>
    </row>
    <row r="272" spans="1:9" ht="15" customHeight="1" outlineLevel="1" x14ac:dyDescent="0.35">
      <c r="A272" s="38" t="s">
        <v>16</v>
      </c>
      <c r="B272" s="38" t="s">
        <v>17</v>
      </c>
      <c r="C272" s="39" t="s">
        <v>18</v>
      </c>
      <c r="D272" s="39" t="s">
        <v>282</v>
      </c>
      <c r="E272" s="40">
        <v>1630711.86</v>
      </c>
      <c r="H272" s="41"/>
      <c r="I272" s="23"/>
    </row>
    <row r="273" spans="1:9" ht="15" customHeight="1" outlineLevel="1" x14ac:dyDescent="0.35">
      <c r="A273" s="38" t="s">
        <v>16</v>
      </c>
      <c r="B273" s="38" t="s">
        <v>17</v>
      </c>
      <c r="C273" s="39" t="s">
        <v>18</v>
      </c>
      <c r="D273" s="39" t="s">
        <v>283</v>
      </c>
      <c r="E273" s="40">
        <v>977346.41999999993</v>
      </c>
      <c r="H273" s="41"/>
      <c r="I273" s="23"/>
    </row>
    <row r="274" spans="1:9" ht="15" customHeight="1" outlineLevel="1" x14ac:dyDescent="0.35">
      <c r="A274" s="38" t="s">
        <v>16</v>
      </c>
      <c r="B274" s="38" t="s">
        <v>17</v>
      </c>
      <c r="C274" s="39" t="s">
        <v>18</v>
      </c>
      <c r="D274" s="39" t="s">
        <v>284</v>
      </c>
      <c r="E274" s="40">
        <v>1555966.6700000004</v>
      </c>
      <c r="H274" s="41"/>
      <c r="I274" s="23"/>
    </row>
    <row r="275" spans="1:9" ht="15" customHeight="1" outlineLevel="1" x14ac:dyDescent="0.35">
      <c r="A275" s="38" t="s">
        <v>16</v>
      </c>
      <c r="B275" s="38" t="s">
        <v>17</v>
      </c>
      <c r="C275" s="39" t="s">
        <v>18</v>
      </c>
      <c r="D275" s="39" t="s">
        <v>285</v>
      </c>
      <c r="E275" s="40">
        <v>875861.88</v>
      </c>
      <c r="I275" s="23"/>
    </row>
    <row r="276" spans="1:9" outlineLevel="1" x14ac:dyDescent="0.35">
      <c r="A276" s="38"/>
      <c r="B276" s="38"/>
      <c r="C276" s="39"/>
      <c r="D276" s="39" t="s">
        <v>286</v>
      </c>
      <c r="E276" s="40">
        <v>13528815.289999999</v>
      </c>
      <c r="I276" s="23"/>
    </row>
    <row r="277" spans="1:9" x14ac:dyDescent="0.35">
      <c r="A277" s="38"/>
      <c r="B277" s="38"/>
      <c r="C277" s="39"/>
      <c r="D277" s="39" t="s">
        <v>287</v>
      </c>
      <c r="E277" s="40">
        <f>SUM(E9:E276)</f>
        <v>626544716.20999968</v>
      </c>
      <c r="I277" s="23"/>
    </row>
    <row r="278" spans="1:9" x14ac:dyDescent="0.35">
      <c r="A278" s="38"/>
      <c r="B278" s="38"/>
      <c r="C278" s="39"/>
      <c r="D278" s="39"/>
    </row>
    <row r="279" spans="1:9" x14ac:dyDescent="0.35">
      <c r="A279" s="38"/>
      <c r="B279" s="38"/>
      <c r="C279" s="39"/>
      <c r="D279" s="39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84B1D774-EDBA-44F1-8296-57FF17518C39}"/>
    <hyperlink ref="A5:C5" location="'Postcode sector lookup'!A5" display="Or click here to return to postcode search" xr:uid="{0E91FA48-3E04-4294-99E3-3F936B650BF7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Tribak</dc:creator>
  <cp:lastModifiedBy>Yousef Tribak</cp:lastModifiedBy>
  <dcterms:created xsi:type="dcterms:W3CDTF">2024-05-16T12:48:36Z</dcterms:created>
  <dcterms:modified xsi:type="dcterms:W3CDTF">2024-05-16T14:35:11Z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900900-f72e-4c18-a76b-417c919ead29_Enabled">
    <vt:lpwstr>true</vt:lpwstr>
  </property>
  <property fmtid="{D5CDD505-2E9C-101B-9397-08002B2CF9AE}" pid="3" name="MSIP_Label_ab900900-f72e-4c18-a76b-417c919ead29_SetDate">
    <vt:lpwstr>2024-05-16T14:28:20Z</vt:lpwstr>
  </property>
  <property fmtid="{D5CDD505-2E9C-101B-9397-08002B2CF9AE}" pid="4" name="MSIP_Label_ab900900-f72e-4c18-a76b-417c919ead29_Method">
    <vt:lpwstr>Privileged</vt:lpwstr>
  </property>
  <property fmtid="{D5CDD505-2E9C-101B-9397-08002B2CF9AE}" pid="5" name="MSIP_Label_ab900900-f72e-4c18-a76b-417c919ead29_Name">
    <vt:lpwstr>Restricted - Sensitive or Commerical</vt:lpwstr>
  </property>
  <property fmtid="{D5CDD505-2E9C-101B-9397-08002B2CF9AE}" pid="6" name="MSIP_Label_ab900900-f72e-4c18-a76b-417c919ead29_SiteId">
    <vt:lpwstr>70e4dd2e-aab7-4c6a-a882-3b6e7a39663e</vt:lpwstr>
  </property>
  <property fmtid="{D5CDD505-2E9C-101B-9397-08002B2CF9AE}" pid="7" name="MSIP_Label_ab900900-f72e-4c18-a76b-417c919ead29_ActionId">
    <vt:lpwstr>8c4ee72e-a108-4d83-a429-0fa2f79f23b0</vt:lpwstr>
  </property>
  <property fmtid="{D5CDD505-2E9C-101B-9397-08002B2CF9AE}" pid="8" name="MSIP_Label_ab900900-f72e-4c18-a76b-417c919ead29_ContentBits">
    <vt:lpwstr>0</vt:lpwstr>
  </property>
</Properties>
</file>