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ata &amp; Research\Core Data Reporting\Postcode lending\NI Postcode Lending Data\2020 Q1 Data\Published files\"/>
    </mc:Choice>
  </mc:AlternateContent>
  <xr:revisionPtr revIDLastSave="0" documentId="13_ncr:1_{7DF5B519-9C9B-48DB-A397-A56867EFDF87}" xr6:coauthVersionLast="45" xr6:coauthVersionMax="45" xr10:uidLastSave="{00000000-0000-0000-0000-000000000000}"/>
  <bookViews>
    <workbookView xWindow="-120" yWindow="-120" windowWidth="38640" windowHeight="15840" activeTab="1" xr2:uid="{00000000-000D-0000-FFFF-FFFF00000000}"/>
  </bookViews>
  <sheets>
    <sheet name="Postcode sector lookup" sheetId="5" r:id="rId1"/>
    <sheet name="All postcode data" sheetId="4" r:id="rId2"/>
  </sheets>
  <externalReferences>
    <externalReference r:id="rId3"/>
    <externalReference r:id="rId4"/>
  </externalReferences>
  <definedNames>
    <definedName name="_xlnm._FilterDatabase" localSheetId="1" hidden="1">'All postcode data'!$A$8:$E$275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4" i="4" l="1"/>
  <c r="E138" i="4"/>
  <c r="E122" i="4"/>
  <c r="E106" i="4"/>
  <c r="E90" i="4"/>
  <c r="E74" i="4"/>
  <c r="E62" i="4"/>
  <c r="E54" i="4"/>
  <c r="E46" i="4"/>
  <c r="E38" i="4"/>
  <c r="E30" i="4"/>
  <c r="E23" i="4"/>
  <c r="E22" i="4"/>
  <c r="E14" i="4"/>
  <c r="E5" i="4"/>
  <c r="E277" i="4" s="1"/>
  <c r="E170" i="4" l="1"/>
  <c r="E186" i="4"/>
  <c r="E202" i="4"/>
  <c r="E218" i="4"/>
  <c r="E234" i="4"/>
  <c r="E39" i="4"/>
  <c r="E47" i="4"/>
  <c r="E63" i="4"/>
  <c r="E110" i="4"/>
  <c r="E126" i="4"/>
  <c r="E174" i="4"/>
  <c r="E190" i="4"/>
  <c r="E238" i="4"/>
  <c r="E10" i="4"/>
  <c r="E18" i="4"/>
  <c r="E26" i="4"/>
  <c r="E34" i="4"/>
  <c r="E42" i="4"/>
  <c r="E50" i="4"/>
  <c r="E58" i="4"/>
  <c r="E66" i="4"/>
  <c r="E82" i="4"/>
  <c r="E98" i="4"/>
  <c r="E114" i="4"/>
  <c r="E130" i="4"/>
  <c r="E146" i="4"/>
  <c r="E162" i="4"/>
  <c r="E178" i="4"/>
  <c r="E194" i="4"/>
  <c r="E210" i="4"/>
  <c r="E226" i="4"/>
  <c r="E242" i="4"/>
  <c r="E15" i="4"/>
  <c r="E31" i="4"/>
  <c r="E55" i="4"/>
  <c r="E78" i="4"/>
  <c r="E94" i="4"/>
  <c r="E142" i="4"/>
  <c r="E158" i="4"/>
  <c r="E206" i="4"/>
  <c r="E222" i="4"/>
  <c r="E11" i="4"/>
  <c r="E19" i="4"/>
  <c r="E27" i="4"/>
  <c r="E35" i="4"/>
  <c r="E43" i="4"/>
  <c r="E51" i="4"/>
  <c r="E59" i="4"/>
  <c r="E70" i="4"/>
  <c r="E86" i="4"/>
  <c r="E102" i="4"/>
  <c r="E118" i="4"/>
  <c r="E134" i="4"/>
  <c r="E150" i="4"/>
  <c r="E166" i="4"/>
  <c r="E182" i="4"/>
  <c r="E198" i="4"/>
  <c r="E214" i="4"/>
  <c r="E230" i="4"/>
  <c r="E246" i="4"/>
  <c r="E250" i="4"/>
  <c r="E254" i="4"/>
  <c r="E258" i="4"/>
  <c r="E262" i="4"/>
  <c r="E266" i="4"/>
  <c r="E270" i="4"/>
  <c r="E274" i="4"/>
  <c r="E67" i="4"/>
  <c r="E71" i="4"/>
  <c r="E75" i="4"/>
  <c r="E79" i="4"/>
  <c r="E83" i="4"/>
  <c r="E87" i="4"/>
  <c r="E91" i="4"/>
  <c r="E95" i="4"/>
  <c r="E99" i="4"/>
  <c r="E103" i="4"/>
  <c r="E107" i="4"/>
  <c r="E111" i="4"/>
  <c r="E115" i="4"/>
  <c r="E119" i="4"/>
  <c r="E123" i="4"/>
  <c r="E127" i="4"/>
  <c r="E131" i="4"/>
  <c r="E135" i="4"/>
  <c r="E139" i="4"/>
  <c r="E143" i="4"/>
  <c r="E147" i="4"/>
  <c r="E151" i="4"/>
  <c r="E155" i="4"/>
  <c r="E159" i="4"/>
  <c r="E163" i="4"/>
  <c r="E167" i="4"/>
  <c r="E171" i="4"/>
  <c r="E175" i="4"/>
  <c r="E179" i="4"/>
  <c r="E183" i="4"/>
  <c r="E187" i="4"/>
  <c r="E191" i="4"/>
  <c r="E195" i="4"/>
  <c r="E199" i="4"/>
  <c r="E203" i="4"/>
  <c r="E207" i="4"/>
  <c r="E211" i="4"/>
  <c r="E215" i="4"/>
  <c r="E219" i="4"/>
  <c r="E223" i="4"/>
  <c r="E227" i="4"/>
  <c r="E231" i="4"/>
  <c r="E235" i="4"/>
  <c r="E239" i="4"/>
  <c r="E243" i="4"/>
  <c r="E247" i="4"/>
  <c r="E251" i="4"/>
  <c r="E255" i="4"/>
  <c r="E259" i="4"/>
  <c r="E263" i="4"/>
  <c r="E267" i="4"/>
  <c r="E271" i="4"/>
  <c r="E275" i="4"/>
  <c r="E16" i="4"/>
  <c r="E24" i="4"/>
  <c r="E36" i="4"/>
  <c r="E40" i="4"/>
  <c r="E52" i="4"/>
  <c r="E56" i="4"/>
  <c r="E60" i="4"/>
  <c r="E64" i="4"/>
  <c r="E68" i="4"/>
  <c r="E72" i="4"/>
  <c r="E76" i="4"/>
  <c r="E80" i="4"/>
  <c r="E84" i="4"/>
  <c r="E88" i="4"/>
  <c r="E92" i="4"/>
  <c r="E96" i="4"/>
  <c r="E100" i="4"/>
  <c r="E104" i="4"/>
  <c r="E108" i="4"/>
  <c r="E112" i="4"/>
  <c r="E116" i="4"/>
  <c r="E120" i="4"/>
  <c r="E124" i="4"/>
  <c r="E128" i="4"/>
  <c r="E132" i="4"/>
  <c r="E136" i="4"/>
  <c r="E140" i="4"/>
  <c r="E144" i="4"/>
  <c r="E148" i="4"/>
  <c r="E152" i="4"/>
  <c r="E156" i="4"/>
  <c r="E160" i="4"/>
  <c r="E164" i="4"/>
  <c r="E168" i="4"/>
  <c r="E172" i="4"/>
  <c r="E176" i="4"/>
  <c r="E180" i="4"/>
  <c r="E184" i="4"/>
  <c r="E188" i="4"/>
  <c r="E192" i="4"/>
  <c r="E196" i="4"/>
  <c r="E200" i="4"/>
  <c r="E204" i="4"/>
  <c r="E208" i="4"/>
  <c r="E212" i="4"/>
  <c r="E216" i="4"/>
  <c r="E220" i="4"/>
  <c r="E224" i="4"/>
  <c r="E228" i="4"/>
  <c r="E232" i="4"/>
  <c r="E236" i="4"/>
  <c r="E240" i="4"/>
  <c r="E244" i="4"/>
  <c r="E248" i="4"/>
  <c r="E252" i="4"/>
  <c r="E256" i="4"/>
  <c r="E260" i="4"/>
  <c r="E264" i="4"/>
  <c r="E268" i="4"/>
  <c r="E272" i="4"/>
  <c r="E276" i="4"/>
  <c r="E12" i="4"/>
  <c r="E20" i="4"/>
  <c r="E28" i="4"/>
  <c r="E32" i="4"/>
  <c r="E44" i="4"/>
  <c r="E48" i="4"/>
  <c r="E9" i="4"/>
  <c r="E13" i="4"/>
  <c r="E17" i="4"/>
  <c r="E21" i="4"/>
  <c r="E25" i="4"/>
  <c r="E29" i="4"/>
  <c r="E33" i="4"/>
  <c r="E37" i="4"/>
  <c r="E41" i="4"/>
  <c r="E45" i="4"/>
  <c r="E49" i="4"/>
  <c r="E53" i="4"/>
  <c r="E57" i="4"/>
  <c r="E61" i="4"/>
  <c r="E65" i="4"/>
  <c r="E69" i="4"/>
  <c r="E73" i="4"/>
  <c r="E77" i="4"/>
  <c r="E81" i="4"/>
  <c r="E85" i="4"/>
  <c r="E89" i="4"/>
  <c r="E93" i="4"/>
  <c r="E97" i="4"/>
  <c r="E101" i="4"/>
  <c r="E105" i="4"/>
  <c r="E109" i="4"/>
  <c r="E113" i="4"/>
  <c r="E117" i="4"/>
  <c r="E121" i="4"/>
  <c r="E125" i="4"/>
  <c r="E129" i="4"/>
  <c r="E133" i="4"/>
  <c r="E137" i="4"/>
  <c r="E141" i="4"/>
  <c r="E145" i="4"/>
  <c r="E149" i="4"/>
  <c r="E153" i="4"/>
  <c r="E157" i="4"/>
  <c r="E161" i="4"/>
  <c r="E165" i="4"/>
  <c r="E169" i="4"/>
  <c r="E173" i="4"/>
  <c r="E177" i="4"/>
  <c r="E181" i="4"/>
  <c r="E185" i="4"/>
  <c r="E189" i="4"/>
  <c r="E193" i="4"/>
  <c r="E197" i="4"/>
  <c r="E201" i="4"/>
  <c r="E205" i="4"/>
  <c r="E209" i="4"/>
  <c r="E213" i="4"/>
  <c r="E217" i="4"/>
  <c r="E221" i="4"/>
  <c r="E225" i="4"/>
  <c r="E229" i="4"/>
  <c r="E233" i="4"/>
  <c r="E237" i="4"/>
  <c r="E241" i="4"/>
  <c r="E245" i="4"/>
  <c r="E249" i="4"/>
  <c r="E253" i="4"/>
  <c r="E257" i="4"/>
  <c r="E261" i="4"/>
  <c r="E265" i="4"/>
  <c r="E269" i="4"/>
  <c r="E273" i="4"/>
  <c r="G7" i="5"/>
  <c r="J4" i="5" s="1"/>
  <c r="Y4" i="5" l="1"/>
  <c r="T4" i="5"/>
  <c r="O4" i="5"/>
  <c r="I4" i="5"/>
  <c r="X4" i="5"/>
  <c r="S4" i="5"/>
  <c r="M4" i="5"/>
  <c r="AB4" i="5"/>
  <c r="W4" i="5"/>
  <c r="Q4" i="5"/>
  <c r="L4" i="5"/>
  <c r="J7" i="5"/>
  <c r="AA4" i="5"/>
  <c r="U4" i="5"/>
  <c r="P4" i="5"/>
  <c r="K4" i="5"/>
  <c r="Z4" i="5"/>
  <c r="V4" i="5"/>
  <c r="R4" i="5"/>
  <c r="N4" i="5"/>
  <c r="I7" i="5" l="1"/>
  <c r="K7" i="5" s="1"/>
  <c r="L7" i="5" l="1"/>
  <c r="H7" i="5" s="1"/>
  <c r="I9" i="5"/>
  <c r="G9" i="5" s="1"/>
  <c r="C5" i="5" l="1"/>
  <c r="C9" i="5" s="1"/>
  <c r="A9" i="5" l="1"/>
  <c r="A14" i="5" s="1"/>
</calcChain>
</file>

<file path=xl/sharedStrings.xml><?xml version="1.0" encoding="utf-8"?>
<sst xmlns="http://schemas.openxmlformats.org/spreadsheetml/2006/main" count="1088" uniqueCount="290">
  <si>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</si>
  <si>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</si>
  <si>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</si>
  <si>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</si>
  <si>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</si>
  <si>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</si>
  <si>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</si>
  <si>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</si>
  <si>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</si>
  <si>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</si>
  <si>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</si>
  <si>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</si>
  <si>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</si>
  <si>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</si>
  <si>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</si>
  <si>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</si>
  <si>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</si>
  <si>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</si>
  <si>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</si>
  <si>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</si>
  <si>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</si>
  <si>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</si>
  <si>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</si>
  <si>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</si>
  <si>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</si>
  <si>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</si>
  <si>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</si>
  <si>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</si>
  <si>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</si>
  <si>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</si>
  <si>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</si>
  <si>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</si>
  <si>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</si>
  <si>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</si>
  <si>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</si>
  <si>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</si>
  <si>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</si>
  <si>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</si>
  <si>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</si>
  <si>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</si>
  <si>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</si>
  <si>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</si>
  <si>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</si>
  <si>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</si>
  <si>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</si>
  <si>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</si>
  <si>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</si>
  <si>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</si>
  <si>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</si>
  <si>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</si>
  <si>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</si>
  <si>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</si>
  <si>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</si>
  <si>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</si>
  <si>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</si>
  <si>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</si>
  <si>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</si>
  <si>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</si>
  <si>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</si>
  <si>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</si>
  <si>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</si>
  <si>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</si>
  <si>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</si>
  <si>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</si>
  <si>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</si>
  <si>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</si>
  <si>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</si>
  <si>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</si>
  <si>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</si>
  <si>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</si>
  <si>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</si>
  <si>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</si>
  <si>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</si>
  <si>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</si>
  <si>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</si>
  <si>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</si>
  <si>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</si>
  <si>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</si>
  <si>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</si>
  <si>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</si>
  <si>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</si>
  <si>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</si>
  <si>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</si>
  <si>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</si>
  <si>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</si>
  <si>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</si>
  <si>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</si>
  <si>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</si>
  <si>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</si>
  <si>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</si>
  <si>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</si>
  <si>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</si>
  <si>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</si>
  <si>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</si>
  <si>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</si>
  <si>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</si>
  <si>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</si>
  <si>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</si>
  <si>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</si>
  <si>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</si>
  <si>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</si>
  <si>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</si>
  <si>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</si>
  <si>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</si>
  <si>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</si>
  <si>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</si>
  <si>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</si>
  <si>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</si>
  <si>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</si>
  <si>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</si>
  <si>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</si>
  <si>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</si>
  <si>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</si>
  <si>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</si>
  <si>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</si>
  <si>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</si>
  <si>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</si>
  <si>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</si>
  <si>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</si>
  <si>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</si>
  <si>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</si>
  <si>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</si>
  <si>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</si>
  <si>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</si>
  <si>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</si>
  <si>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</si>
  <si>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</si>
  <si>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</si>
  <si>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</si>
  <si>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</si>
  <si>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</si>
  <si>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</si>
  <si>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</si>
  <si>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</si>
  <si>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</si>
  <si>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</si>
  <si>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</si>
  <si>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</si>
  <si>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</si>
  <si>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</si>
  <si>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</si>
  <si>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</si>
  <si>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</si>
  <si>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</si>
  <si>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</si>
  <si>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</si>
  <si>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</si>
  <si>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</si>
  <si>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</si>
  <si>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</si>
  <si>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</si>
  <si>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</si>
  <si>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</si>
  <si>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</si>
  <si>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</si>
  <si>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</si>
  <si>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</si>
  <si>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</si>
  <si>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</si>
  <si>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</si>
  <si>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</si>
  <si>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</si>
  <si>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</si>
  <si>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</si>
  <si>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</si>
  <si>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</si>
  <si>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</si>
  <si>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</si>
  <si>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</si>
  <si>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</si>
  <si>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</si>
  <si>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</si>
  <si>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</si>
  <si>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</si>
  <si>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</si>
  <si>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</si>
  <si>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</si>
  <si>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</si>
  <si>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</si>
  <si>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</si>
  <si>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</si>
  <si>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</si>
  <si>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</si>
  <si>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</si>
  <si>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</si>
  <si>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</si>
  <si>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</si>
  <si>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</si>
  <si>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</si>
  <si>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</si>
  <si>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</si>
  <si>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</si>
  <si>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</si>
  <si>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</si>
  <si>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</si>
  <si>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</si>
  <si>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</si>
  <si>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</si>
  <si>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</si>
  <si>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</si>
  <si>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</si>
  <si>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</si>
  <si>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</si>
  <si>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</si>
  <si>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</si>
  <si>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</si>
  <si>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</si>
  <si>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</si>
  <si>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</si>
  <si>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</si>
  <si>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</si>
  <si>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</si>
  <si>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</si>
  <si>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</si>
  <si>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</si>
  <si>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</si>
  <si>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</si>
  <si>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</si>
  <si>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</si>
  <si>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</si>
  <si>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</si>
  <si>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</si>
  <si>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</si>
  <si>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</si>
  <si>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</si>
  <si>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</si>
  <si>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</si>
  <si>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</si>
  <si>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</si>
  <si>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</si>
  <si>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</si>
  <si>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</si>
  <si>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</si>
  <si>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</si>
  <si>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</si>
  <si>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</si>
  <si>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</si>
  <si>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</si>
  <si>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</si>
  <si>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</si>
  <si>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</si>
  <si>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</si>
  <si>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</si>
  <si>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</si>
  <si>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</si>
  <si>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</si>
  <si>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</si>
  <si>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</si>
  <si>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</si>
  <si>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</si>
  <si>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</si>
  <si>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</si>
  <si>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</si>
  <si>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</si>
  <si>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</si>
  <si>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</si>
  <si>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</si>
  <si>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</si>
  <si>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</si>
  <si>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</si>
  <si>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</si>
  <si>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</si>
  <si>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</si>
  <si>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</si>
  <si>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</si>
  <si>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</si>
  <si>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</si>
  <si>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</si>
  <si>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</si>
  <si>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</si>
  <si>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</si>
  <si>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</si>
  <si>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</si>
  <si>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</si>
  <si>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</si>
  <si>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</si>
  <si>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</si>
  <si>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</si>
  <si>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</si>
  <si>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</si>
  <si>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</si>
  <si>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</si>
  <si>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</si>
  <si>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</si>
  <si>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</si>
  <si>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</si>
  <si>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>UK Finance Statistics</t>
  </si>
  <si>
    <t>Bank of Ireland</t>
  </si>
  <si>
    <t>Value of Personal Loans outstanding in Northern Ireland end- March 2020, split by sector postcode</t>
  </si>
  <si>
    <t>Postcode sector lookup: Value of Personal Loans outstanding, end-March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</si>
</sst>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6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color theme="1"/>
      <name val="Arial"/>
      <family val="2"/>
    </font>
    <font>
      <b/>
      <sz val="16"/>
      <color rgb="FF00B6A3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sz val="11"/>
      <color theme="0"/>
      <name val="Arial"/>
      <family val="2"/>
    </font>
    <font>
      <b/>
      <sz val="11"/>
      <color rgb="FF333344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6" fillId="0" borderId="0" xfId="3"/>
    <xf numFmtId="0" fontId="4" fillId="0" borderId="0" xfId="4"/>
    <xf numFmtId="0" fontId="6" fillId="0" borderId="0" xfId="3" applyAlignment="1">
      <alignment horizontal="left"/>
    </xf>
    <xf numFmtId="0" fontId="4" fillId="0" borderId="0" xfId="4" applyAlignment="1">
      <alignment vertical="center"/>
    </xf>
    <xf numFmtId="0" fontId="6" fillId="0" borderId="4" xfId="3" applyBorder="1" applyAlignment="1">
      <alignment horizontal="left" vertical="center"/>
    </xf>
    <xf numFmtId="0" fontId="6" fillId="0" borderId="0" xfId="3" applyAlignment="1">
      <alignment vertical="center"/>
    </xf>
    <xf numFmtId="0" fontId="0" fillId="0" borderId="0" xfId="0" applyAlignment="1">
      <alignment vertical="center"/>
    </xf>
    <xf numFmtId="0" fontId="4" fillId="0" borderId="4" xfId="4" applyBorder="1" applyAlignment="1">
      <alignment vertical="center"/>
    </xf>
    <xf numFmtId="9" fontId="0" fillId="0" borderId="0" xfId="40" applyFont="1"/>
    <xf numFmtId="0" fontId="9" fillId="0" borderId="0" xfId="3" applyFont="1"/>
    <xf numFmtId="0" fontId="10" fillId="0" borderId="0" xfId="3" applyFont="1" applyAlignment="1">
      <alignment horizontal="right"/>
    </xf>
    <xf numFmtId="0" fontId="10" fillId="0" borderId="0" xfId="3" applyFont="1" applyAlignment="1">
      <alignment horizontal="left" vertical="top"/>
    </xf>
    <xf numFmtId="0" fontId="6" fillId="0" borderId="0" xfId="3" applyAlignment="1">
      <alignment vertical="top"/>
    </xf>
    <xf numFmtId="0" fontId="10" fillId="0" borderId="0" xfId="3" applyFont="1" applyAlignment="1">
      <alignment horizontal="right" vertical="top"/>
    </xf>
    <xf numFmtId="0" fontId="10" fillId="2" borderId="6" xfId="3" applyFont="1" applyFill="1" applyBorder="1" applyAlignment="1">
      <alignment horizontal="right" vertical="top"/>
    </xf>
    <xf numFmtId="0" fontId="10" fillId="2" borderId="6" xfId="3" applyFont="1" applyFill="1" applyBorder="1" applyAlignment="1">
      <alignment horizontal="left" vertical="top"/>
    </xf>
    <xf numFmtId="0" fontId="10" fillId="0" borderId="0" xfId="3" applyFont="1"/>
    <xf numFmtId="0" fontId="10" fillId="0" borderId="0" xfId="3" applyFont="1" applyAlignment="1">
      <alignment horizontal="left"/>
    </xf>
    <xf numFmtId="0" fontId="11" fillId="3" borderId="6" xfId="3" applyFont="1" applyFill="1" applyBorder="1" applyProtection="1">
      <protection locked="0"/>
    </xf>
    <xf numFmtId="0" fontId="12" fillId="0" borderId="0" xfId="0" applyFont="1" applyAlignment="1">
      <alignment horizontal="left"/>
    </xf>
    <xf numFmtId="0" fontId="13" fillId="0" borderId="0" xfId="1" applyFont="1" applyAlignment="1">
      <alignment horizontal="left" vertical="top"/>
    </xf>
    <xf numFmtId="0" fontId="1" fillId="0" borderId="0" xfId="3" applyFont="1" applyAlignment="1">
      <alignment horizontal="left"/>
    </xf>
    <xf numFmtId="0" fontId="14" fillId="0" borderId="0" xfId="1" applyFont="1" applyAlignment="1">
      <alignment horizontal="left" vertical="top"/>
    </xf>
    <xf numFmtId="0" fontId="1" fillId="0" borderId="0" xfId="3" applyFont="1" applyAlignment="1">
      <alignment horizontal="right"/>
    </xf>
    <xf numFmtId="0" fontId="15" fillId="0" borderId="0" xfId="1" applyFont="1" applyAlignment="1">
      <alignment horizontal="left" vertical="top"/>
    </xf>
    <xf numFmtId="0" fontId="1" fillId="0" borderId="0" xfId="3" applyFont="1"/>
    <xf numFmtId="0" fontId="16" fillId="0" borderId="0" xfId="3" applyFont="1" applyAlignment="1">
      <alignment horizontal="right" vertical="center"/>
    </xf>
    <xf numFmtId="164" fontId="17" fillId="0" borderId="7" xfId="4" applyNumberFormat="1" applyFont="1" applyBorder="1" applyAlignment="1">
      <alignment horizontal="centerContinuous" vertical="center" wrapText="1"/>
    </xf>
    <xf numFmtId="164" fontId="17" fillId="0" borderId="4" xfId="4" applyNumberFormat="1" applyFont="1" applyBorder="1" applyAlignment="1">
      <alignment horizontal="left" vertical="center" wrapText="1"/>
    </xf>
    <xf numFmtId="164" fontId="17" fillId="0" borderId="4" xfId="4" applyNumberFormat="1" applyFont="1" applyBorder="1" applyAlignment="1">
      <alignment horizontal="center" vertical="center" wrapText="1"/>
    </xf>
    <xf numFmtId="0" fontId="17" fillId="0" borderId="0" xfId="4" applyFont="1" applyAlignment="1">
      <alignment horizontal="left"/>
    </xf>
    <xf numFmtId="0" fontId="17" fillId="0" borderId="0" xfId="4" applyFont="1"/>
    <xf numFmtId="164" fontId="1" fillId="0" borderId="0" xfId="3" applyNumberFormat="1" applyFont="1" applyAlignment="1">
      <alignment horizontal="right"/>
    </xf>
    <xf numFmtId="0" fontId="13" fillId="0" borderId="0" xfId="1" applyFont="1" applyAlignment="1">
      <alignment vertical="top"/>
    </xf>
    <xf numFmtId="0" fontId="18" fillId="0" borderId="0" xfId="1" applyFont="1" applyAlignment="1">
      <alignment vertical="top"/>
    </xf>
    <xf numFmtId="5" fontId="0" fillId="0" borderId="0" xfId="9" applyNumberFormat="1" applyFont="1"/>
    <xf numFmtId="5" fontId="10" fillId="2" borderId="6" xfId="9" applyNumberFormat="1" applyFont="1" applyFill="1" applyBorder="1" applyAlignment="1">
      <alignment horizontal="left"/>
    </xf>
    <xf numFmtId="0" fontId="19" fillId="0" borderId="5" xfId="1" applyFont="1" applyBorder="1" applyAlignment="1" applyProtection="1">
      <alignment vertical="top" wrapText="1"/>
      <protection locked="0"/>
    </xf>
    <xf numFmtId="0" fontId="20" fillId="0" borderId="0" xfId="0" applyFont="1"/>
    <xf numFmtId="0" fontId="13" fillId="0" borderId="1" xfId="2" applyFont="1" applyBorder="1" applyAlignment="1">
      <alignment vertical="center"/>
    </xf>
    <xf numFmtId="0" fontId="13" fillId="0" borderId="2" xfId="2" applyFont="1" applyBorder="1" applyAlignment="1">
      <alignment vertical="center"/>
    </xf>
    <xf numFmtId="0" fontId="13" fillId="0" borderId="3" xfId="2" applyFont="1" applyBorder="1" applyAlignment="1">
      <alignment vertical="center"/>
    </xf>
  </cellXfs>
  <cellStyles count="46">
    <cellStyle name="Comma 2" xfId="5" xr:uid="{00000000-0005-0000-0000-000000000000}"/>
    <cellStyle name="Comma 2 2" xfId="6" xr:uid="{00000000-0005-0000-0000-000001000000}"/>
    <cellStyle name="Comma 3" xfId="7" xr:uid="{00000000-0005-0000-0000-000002000000}"/>
    <cellStyle name="Comma 3 2" xfId="8" xr:uid="{00000000-0005-0000-0000-000003000000}"/>
    <cellStyle name="Comma 4" xfId="9" xr:uid="{00000000-0005-0000-0000-000004000000}"/>
    <cellStyle name="Comma 4 2" xfId="10" xr:uid="{00000000-0005-0000-0000-000005000000}"/>
    <cellStyle name="Comma 4 2 2" xfId="11" xr:uid="{00000000-0005-0000-0000-000006000000}"/>
    <cellStyle name="Comma 4 3" xfId="12" xr:uid="{00000000-0005-0000-0000-000007000000}"/>
    <cellStyle name="Comma 4 3 2" xfId="13" xr:uid="{00000000-0005-0000-0000-000008000000}"/>
    <cellStyle name="Comma 4 4" xfId="14" xr:uid="{00000000-0005-0000-0000-000009000000}"/>
    <cellStyle name="Comma 5" xfId="15" xr:uid="{00000000-0005-0000-0000-00000A000000}"/>
    <cellStyle name="Comma 5 2" xfId="16" xr:uid="{00000000-0005-0000-0000-00000B000000}"/>
    <cellStyle name="Comma 6" xfId="17" xr:uid="{00000000-0005-0000-0000-00000C000000}"/>
    <cellStyle name="Comma 6 2" xfId="18" xr:uid="{00000000-0005-0000-0000-00000D000000}"/>
    <cellStyle name="Comma 7" xfId="19" xr:uid="{00000000-0005-0000-0000-00000E000000}"/>
    <cellStyle name="Comma 7 2" xfId="20" xr:uid="{00000000-0005-0000-0000-00000F000000}"/>
    <cellStyle name="Comma 8" xfId="21" xr:uid="{00000000-0005-0000-0000-000010000000}"/>
    <cellStyle name="Currency 2" xfId="22" xr:uid="{00000000-0005-0000-0000-000011000000}"/>
    <cellStyle name="Currency 2 2" xfId="23" xr:uid="{00000000-0005-0000-0000-000012000000}"/>
    <cellStyle name="Currency 2 2 2" xfId="24" xr:uid="{00000000-0005-0000-0000-000013000000}"/>
    <cellStyle name="Currency 2 3" xfId="25" xr:uid="{00000000-0005-0000-0000-000014000000}"/>
    <cellStyle name="Heading 4 2" xfId="4" xr:uid="{00000000-0005-0000-0000-000015000000}"/>
    <cellStyle name="Hyperlink" xfId="2" builtinId="8"/>
    <cellStyle name="Normal" xfId="0" builtinId="0"/>
    <cellStyle name="Normal 2" xfId="3" xr:uid="{00000000-0005-0000-0000-000018000000}"/>
    <cellStyle name="Normal 2 2" xfId="26" xr:uid="{00000000-0005-0000-0000-000019000000}"/>
    <cellStyle name="Normal 2 2 2" xfId="27" xr:uid="{00000000-0005-0000-0000-00001A000000}"/>
    <cellStyle name="Normal 2 2 3" xfId="28" xr:uid="{00000000-0005-0000-0000-00001B000000}"/>
    <cellStyle name="Normal 2 3" xfId="29" xr:uid="{00000000-0005-0000-0000-00001C000000}"/>
    <cellStyle name="Normal 2 4" xfId="30" xr:uid="{00000000-0005-0000-0000-00001D000000}"/>
    <cellStyle name="Normal 3" xfId="31" xr:uid="{00000000-0005-0000-0000-00001E000000}"/>
    <cellStyle name="Normal 3 2" xfId="32" xr:uid="{00000000-0005-0000-0000-00001F000000}"/>
    <cellStyle name="Normal 4" xfId="33" xr:uid="{00000000-0005-0000-0000-000020000000}"/>
    <cellStyle name="Normal 4 2" xfId="34" xr:uid="{00000000-0005-0000-0000-000021000000}"/>
    <cellStyle name="Normal 4 3" xfId="35" xr:uid="{00000000-0005-0000-0000-000022000000}"/>
    <cellStyle name="Normal 5" xfId="36" xr:uid="{00000000-0005-0000-0000-000023000000}"/>
    <cellStyle name="Normal 6" xfId="37" xr:uid="{00000000-0005-0000-0000-000024000000}"/>
    <cellStyle name="Percent 2" xfId="38" xr:uid="{00000000-0005-0000-0000-000025000000}"/>
    <cellStyle name="Percent 3" xfId="39" xr:uid="{00000000-0005-0000-0000-000026000000}"/>
    <cellStyle name="Percent 4" xfId="40" xr:uid="{00000000-0005-0000-0000-000027000000}"/>
    <cellStyle name="Percent 4 2" xfId="41" xr:uid="{00000000-0005-0000-0000-000028000000}"/>
    <cellStyle name="Percent 4 3" xfId="42" xr:uid="{00000000-0005-0000-0000-000029000000}"/>
    <cellStyle name="Percent 5" xfId="43" xr:uid="{00000000-0005-0000-0000-00002A000000}"/>
    <cellStyle name="Percent 6" xfId="44" xr:uid="{00000000-0005-0000-0000-00002B000000}"/>
    <cellStyle name="Percent 7" xfId="45" xr:uid="{00000000-0005-0000-0000-00002C000000}"/>
    <cellStyle name="Title" xfId="1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17%20Q2%20published%20files/BBA01-%23445882-v1-Postcode_Lending_Publishable_Data_PL_Q3_2014___BBA_Aggreg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20%20Q1%20Data/NI%20Postcode%20PL%20Aggregate%20-%20Q1%202020%20-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 summary table"/>
      <sheetName val="publish aggregate data"/>
      <sheetName val="table"/>
      <sheetName val="aggregate"/>
      <sheetName val="summary"/>
      <sheetName val="bank summaries"/>
      <sheetName val="AIB"/>
      <sheetName val="Barclays"/>
      <sheetName val="BOI"/>
      <sheetName val="Danske"/>
      <sheetName val="HSBC"/>
      <sheetName val="Lloyds"/>
      <sheetName val="Nationwide"/>
      <sheetName val="Santander"/>
      <sheetName val="Ulster"/>
      <sheetName val="publish"/>
      <sheetName val="terminat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A1" t="str">
            <v>Postcodes</v>
          </cell>
          <cell r="B1" t="str">
            <v>AIB</v>
          </cell>
          <cell r="C1" t="str">
            <v>Barclays</v>
          </cell>
          <cell r="D1" t="str">
            <v>BOI</v>
          </cell>
          <cell r="E1" t="str">
            <v>Danske</v>
          </cell>
          <cell r="F1" t="str">
            <v>HSBC</v>
          </cell>
          <cell r="G1" t="str">
            <v>Lloyds</v>
          </cell>
          <cell r="H1" t="str">
            <v>Nationwide</v>
          </cell>
          <cell r="I1" t="str">
            <v>Santander</v>
          </cell>
          <cell r="J1" t="str">
            <v>Ulster</v>
          </cell>
        </row>
        <row r="2">
          <cell r="A2" t="str">
            <v>BT1 1</v>
          </cell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</row>
        <row r="3">
          <cell r="A3" t="str">
            <v>BT1 2</v>
          </cell>
          <cell r="B3" t="str">
            <v/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</row>
        <row r="4">
          <cell r="A4" t="str">
            <v>BT1 3</v>
          </cell>
          <cell r="B4" t="str">
            <v/>
          </cell>
          <cell r="C4" t="str">
            <v/>
          </cell>
          <cell r="D4">
            <v>89793.260000000009</v>
          </cell>
          <cell r="E4" t="str">
            <v/>
          </cell>
          <cell r="F4">
            <v>215629.13</v>
          </cell>
          <cell r="G4">
            <v>74552.710000000006</v>
          </cell>
          <cell r="H4" t="str">
            <v/>
          </cell>
          <cell r="I4" t="str">
            <v/>
          </cell>
          <cell r="J4" t="str">
            <v/>
          </cell>
        </row>
        <row r="5">
          <cell r="A5" t="str">
            <v>BT1 4</v>
          </cell>
          <cell r="B5" t="str">
            <v/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</row>
        <row r="6">
          <cell r="A6" t="str">
            <v>BT1 5</v>
          </cell>
          <cell r="B6" t="str">
            <v/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</row>
        <row r="7">
          <cell r="A7" t="str">
            <v>BT1 6</v>
          </cell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</row>
        <row r="8">
          <cell r="A8" t="str">
            <v>BT1 9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</row>
        <row r="9">
          <cell r="A9" t="str">
            <v>BT10 0</v>
          </cell>
          <cell r="B9">
            <v>103836</v>
          </cell>
          <cell r="C9">
            <v>100871.52</v>
          </cell>
          <cell r="D9">
            <v>2256515.5200000005</v>
          </cell>
          <cell r="E9">
            <v>226393.62000000005</v>
          </cell>
          <cell r="F9">
            <v>1286857.8500000001</v>
          </cell>
          <cell r="G9">
            <v>906775.54</v>
          </cell>
          <cell r="H9">
            <v>817114.35999999987</v>
          </cell>
          <cell r="I9">
            <v>757773.73</v>
          </cell>
          <cell r="J9">
            <v>1310175.6100000003</v>
          </cell>
        </row>
        <row r="10">
          <cell r="A10" t="str">
            <v>BT10 9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</row>
        <row r="11">
          <cell r="A11" t="str">
            <v>BT11 8</v>
          </cell>
          <cell r="B11">
            <v>131617</v>
          </cell>
          <cell r="C11">
            <v>57586.32</v>
          </cell>
          <cell r="D11">
            <v>1376508.0899999996</v>
          </cell>
          <cell r="E11">
            <v>156067.66999999998</v>
          </cell>
          <cell r="F11">
            <v>518502.17</v>
          </cell>
          <cell r="G11">
            <v>862514.49</v>
          </cell>
          <cell r="H11">
            <v>465558.76</v>
          </cell>
          <cell r="I11">
            <v>725666.79</v>
          </cell>
          <cell r="J11">
            <v>957389.85000000021</v>
          </cell>
        </row>
        <row r="12">
          <cell r="A12" t="str">
            <v>BT11 9</v>
          </cell>
          <cell r="B12">
            <v>31272</v>
          </cell>
          <cell r="C12">
            <v>89912.15</v>
          </cell>
          <cell r="D12">
            <v>1365541.0499999998</v>
          </cell>
          <cell r="E12">
            <v>192068.13000000003</v>
          </cell>
          <cell r="F12">
            <v>493257.39</v>
          </cell>
          <cell r="G12">
            <v>967909.44</v>
          </cell>
          <cell r="H12">
            <v>374614.99</v>
          </cell>
          <cell r="I12">
            <v>683275.5</v>
          </cell>
          <cell r="J12">
            <v>948525.25999999989</v>
          </cell>
        </row>
        <row r="13">
          <cell r="A13" t="str">
            <v>BT12 4</v>
          </cell>
          <cell r="B13" t="str">
            <v/>
          </cell>
          <cell r="C13" t="str">
            <v/>
          </cell>
          <cell r="D13">
            <v>113810.66</v>
          </cell>
          <cell r="E13" t="str">
            <v/>
          </cell>
          <cell r="F13">
            <v>49234.03</v>
          </cell>
          <cell r="G13">
            <v>177141.66</v>
          </cell>
          <cell r="H13">
            <v>93115.469999999987</v>
          </cell>
          <cell r="I13">
            <v>54461.17</v>
          </cell>
          <cell r="J13">
            <v>109889.40000000002</v>
          </cell>
        </row>
        <row r="14">
          <cell r="A14" t="str">
            <v>BT12 5</v>
          </cell>
          <cell r="B14" t="str">
            <v/>
          </cell>
          <cell r="C14" t="str">
            <v/>
          </cell>
          <cell r="D14">
            <v>128520.01999999999</v>
          </cell>
          <cell r="E14">
            <v>48291.009999999995</v>
          </cell>
          <cell r="F14">
            <v>126359.55</v>
          </cell>
          <cell r="G14">
            <v>232236.36</v>
          </cell>
          <cell r="H14">
            <v>54046.409999999989</v>
          </cell>
          <cell r="I14">
            <v>146191.31</v>
          </cell>
          <cell r="J14">
            <v>184464.77999999994</v>
          </cell>
        </row>
        <row r="15">
          <cell r="A15" t="str">
            <v>BT12 6</v>
          </cell>
          <cell r="B15">
            <v>28108</v>
          </cell>
          <cell r="C15">
            <v>103784.24</v>
          </cell>
          <cell r="D15">
            <v>403668.03</v>
          </cell>
          <cell r="E15">
            <v>93264.080000000016</v>
          </cell>
          <cell r="F15">
            <v>152728.6</v>
          </cell>
          <cell r="G15">
            <v>419902.79</v>
          </cell>
          <cell r="H15">
            <v>255252.62000000005</v>
          </cell>
          <cell r="I15">
            <v>159171.56</v>
          </cell>
          <cell r="J15">
            <v>374157.80000000005</v>
          </cell>
        </row>
        <row r="16">
          <cell r="A16" t="str">
            <v>BT12 7</v>
          </cell>
          <cell r="B16">
            <v>66011</v>
          </cell>
          <cell r="C16">
            <v>60953.29</v>
          </cell>
          <cell r="D16">
            <v>967948.79999999981</v>
          </cell>
          <cell r="E16">
            <v>106499.83999999997</v>
          </cell>
          <cell r="F16">
            <v>202052.99</v>
          </cell>
          <cell r="G16">
            <v>897095.95</v>
          </cell>
          <cell r="H16">
            <v>377303.58999999991</v>
          </cell>
          <cell r="I16">
            <v>469434.10000000003</v>
          </cell>
          <cell r="J16">
            <v>575337.39999999991</v>
          </cell>
        </row>
        <row r="17">
          <cell r="A17" t="str">
            <v>BT13 1</v>
          </cell>
          <cell r="B17" t="str">
            <v/>
          </cell>
          <cell r="C17" t="str">
            <v/>
          </cell>
          <cell r="D17">
            <v>202003.33000000002</v>
          </cell>
          <cell r="E17">
            <v>33963.880000000005</v>
          </cell>
          <cell r="F17" t="str">
            <v/>
          </cell>
          <cell r="G17">
            <v>250572.32</v>
          </cell>
          <cell r="H17">
            <v>168312.46</v>
          </cell>
          <cell r="I17">
            <v>93493.5</v>
          </cell>
          <cell r="J17">
            <v>345692.20000000007</v>
          </cell>
        </row>
        <row r="18">
          <cell r="A18" t="str">
            <v>BT13 2</v>
          </cell>
          <cell r="B18" t="str">
            <v/>
          </cell>
          <cell r="C18" t="str">
            <v/>
          </cell>
          <cell r="D18">
            <v>379576.9</v>
          </cell>
          <cell r="E18">
            <v>88547.02</v>
          </cell>
          <cell r="F18">
            <v>182628.26</v>
          </cell>
          <cell r="G18">
            <v>219599.56</v>
          </cell>
          <cell r="H18">
            <v>136105.04</v>
          </cell>
          <cell r="I18">
            <v>98271.49</v>
          </cell>
          <cell r="J18">
            <v>271640.76</v>
          </cell>
        </row>
        <row r="19">
          <cell r="A19" t="str">
            <v>BT13 3</v>
          </cell>
          <cell r="B19">
            <v>48732</v>
          </cell>
          <cell r="C19">
            <v>111323.44</v>
          </cell>
          <cell r="D19">
            <v>1394976.3199999998</v>
          </cell>
          <cell r="E19">
            <v>147395.17999999996</v>
          </cell>
          <cell r="F19">
            <v>449108.63</v>
          </cell>
          <cell r="G19">
            <v>1141138</v>
          </cell>
          <cell r="H19">
            <v>781608.94000000053</v>
          </cell>
          <cell r="I19">
            <v>593588.52</v>
          </cell>
          <cell r="J19">
            <v>1487316.5199999993</v>
          </cell>
        </row>
        <row r="20">
          <cell r="A20" t="str">
            <v>BT13 9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</row>
        <row r="21">
          <cell r="A21" t="str">
            <v>BT14 6</v>
          </cell>
          <cell r="B21">
            <v>67286</v>
          </cell>
          <cell r="C21">
            <v>122718.04</v>
          </cell>
          <cell r="D21">
            <v>1019309.5300000003</v>
          </cell>
          <cell r="E21">
            <v>169406.28000000009</v>
          </cell>
          <cell r="F21">
            <v>579168.15</v>
          </cell>
          <cell r="G21">
            <v>929539.34</v>
          </cell>
          <cell r="H21">
            <v>604962.74999999988</v>
          </cell>
          <cell r="I21">
            <v>739144.56</v>
          </cell>
          <cell r="J21">
            <v>879146.75000000012</v>
          </cell>
        </row>
        <row r="22">
          <cell r="A22" t="str">
            <v>BT14 7</v>
          </cell>
          <cell r="B22">
            <v>68371</v>
          </cell>
          <cell r="C22">
            <v>102112.5</v>
          </cell>
          <cell r="D22">
            <v>671881.45000000007</v>
          </cell>
          <cell r="E22">
            <v>126469.21000000002</v>
          </cell>
          <cell r="F22">
            <v>188008.05</v>
          </cell>
          <cell r="G22">
            <v>831320.41</v>
          </cell>
          <cell r="H22">
            <v>486630.17999999993</v>
          </cell>
          <cell r="I22">
            <v>488359.81</v>
          </cell>
          <cell r="J22">
            <v>884794.8600000001</v>
          </cell>
        </row>
        <row r="23">
          <cell r="A23" t="str">
            <v>BT14 8</v>
          </cell>
          <cell r="B23">
            <v>78221</v>
          </cell>
          <cell r="C23">
            <v>100087.65</v>
          </cell>
          <cell r="D23">
            <v>1191692.6399999999</v>
          </cell>
          <cell r="E23">
            <v>149077.26999999999</v>
          </cell>
          <cell r="F23">
            <v>674089.97</v>
          </cell>
          <cell r="G23">
            <v>1215819.3799999999</v>
          </cell>
          <cell r="H23">
            <v>585053.02000000014</v>
          </cell>
          <cell r="I23">
            <v>671717.37</v>
          </cell>
          <cell r="J23">
            <v>903139.25000000023</v>
          </cell>
        </row>
        <row r="24">
          <cell r="A24" t="str">
            <v>BT15 1</v>
          </cell>
          <cell r="B24" t="str">
            <v/>
          </cell>
          <cell r="C24" t="str">
            <v/>
          </cell>
          <cell r="D24">
            <v>70478.61</v>
          </cell>
          <cell r="E24" t="str">
            <v/>
          </cell>
          <cell r="F24" t="str">
            <v/>
          </cell>
          <cell r="G24">
            <v>42294.52</v>
          </cell>
          <cell r="H24" t="str">
            <v/>
          </cell>
          <cell r="I24" t="str">
            <v/>
          </cell>
          <cell r="J24">
            <v>49545.790000000008</v>
          </cell>
        </row>
        <row r="25">
          <cell r="A25" t="str">
            <v>BT15 2</v>
          </cell>
          <cell r="B25" t="str">
            <v/>
          </cell>
          <cell r="C25" t="str">
            <v/>
          </cell>
          <cell r="D25">
            <v>189245.22</v>
          </cell>
          <cell r="E25" t="str">
            <v/>
          </cell>
          <cell r="F25">
            <v>44424.22</v>
          </cell>
          <cell r="G25">
            <v>309598.59000000003</v>
          </cell>
          <cell r="H25">
            <v>141890.96</v>
          </cell>
          <cell r="I25">
            <v>155255.75</v>
          </cell>
          <cell r="J25">
            <v>281894.13999999996</v>
          </cell>
        </row>
        <row r="26">
          <cell r="A26" t="str">
            <v>BT15 3</v>
          </cell>
          <cell r="B26" t="str">
            <v/>
          </cell>
          <cell r="C26">
            <v>84875.38</v>
          </cell>
          <cell r="D26">
            <v>871700.09999999974</v>
          </cell>
          <cell r="E26">
            <v>51508.270000000019</v>
          </cell>
          <cell r="F26">
            <v>492383.64</v>
          </cell>
          <cell r="G26">
            <v>484671.43</v>
          </cell>
          <cell r="H26">
            <v>439685.26</v>
          </cell>
          <cell r="I26">
            <v>257909.74000000002</v>
          </cell>
          <cell r="J26">
            <v>908764.02999999968</v>
          </cell>
        </row>
        <row r="27">
          <cell r="A27" t="str">
            <v>BT15 4</v>
          </cell>
          <cell r="B27" t="str">
            <v/>
          </cell>
          <cell r="C27" t="str">
            <v/>
          </cell>
          <cell r="D27">
            <v>1038337.9</v>
          </cell>
          <cell r="E27">
            <v>214891.16</v>
          </cell>
          <cell r="F27">
            <v>345459.73</v>
          </cell>
          <cell r="G27">
            <v>453696.72</v>
          </cell>
          <cell r="H27">
            <v>401140.47</v>
          </cell>
          <cell r="I27">
            <v>320849.60000000003</v>
          </cell>
          <cell r="J27">
            <v>634398.62999999989</v>
          </cell>
        </row>
        <row r="28">
          <cell r="A28" t="str">
            <v>BT15 5</v>
          </cell>
          <cell r="B28">
            <v>43666</v>
          </cell>
          <cell r="C28" t="str">
            <v/>
          </cell>
          <cell r="D28">
            <v>809851.69000000006</v>
          </cell>
          <cell r="E28">
            <v>123439.96</v>
          </cell>
          <cell r="F28">
            <v>447226.89</v>
          </cell>
          <cell r="G28">
            <v>388361.11</v>
          </cell>
          <cell r="H28">
            <v>419249.06999999995</v>
          </cell>
          <cell r="I28">
            <v>434678.4</v>
          </cell>
          <cell r="J28">
            <v>567075.6100000001</v>
          </cell>
        </row>
        <row r="29">
          <cell r="A29" t="str">
            <v>BT16 1</v>
          </cell>
          <cell r="B29">
            <v>90828</v>
          </cell>
          <cell r="C29">
            <v>205629.15</v>
          </cell>
          <cell r="D29">
            <v>2253549.6399999987</v>
          </cell>
          <cell r="E29">
            <v>489025.90000000014</v>
          </cell>
          <cell r="F29">
            <v>912455.95</v>
          </cell>
          <cell r="G29">
            <v>1261044.6499999999</v>
          </cell>
          <cell r="H29">
            <v>787511.91999999958</v>
          </cell>
          <cell r="I29">
            <v>652709.96</v>
          </cell>
          <cell r="J29">
            <v>912074.4700000002</v>
          </cell>
        </row>
        <row r="30">
          <cell r="A30" t="str">
            <v>BT16 2</v>
          </cell>
          <cell r="B30">
            <v>25892</v>
          </cell>
          <cell r="C30">
            <v>169515.98</v>
          </cell>
          <cell r="D30">
            <v>1294850.8599999999</v>
          </cell>
          <cell r="E30">
            <v>185542.71</v>
          </cell>
          <cell r="F30">
            <v>480928.71</v>
          </cell>
          <cell r="G30">
            <v>1089903.98</v>
          </cell>
          <cell r="H30">
            <v>447698.68</v>
          </cell>
          <cell r="I30">
            <v>405869.27</v>
          </cell>
          <cell r="J30">
            <v>813510.67999999982</v>
          </cell>
        </row>
        <row r="31">
          <cell r="A31" t="str">
            <v>BT17 0</v>
          </cell>
          <cell r="B31">
            <v>159863</v>
          </cell>
          <cell r="C31">
            <v>212318</v>
          </cell>
          <cell r="D31">
            <v>2850389.6</v>
          </cell>
          <cell r="E31">
            <v>411204.58999999997</v>
          </cell>
          <cell r="F31">
            <v>881427.38</v>
          </cell>
          <cell r="G31">
            <v>2355718.27</v>
          </cell>
          <cell r="H31">
            <v>1061398.98</v>
          </cell>
          <cell r="I31">
            <v>1164667.8999999999</v>
          </cell>
          <cell r="J31">
            <v>2176634.39</v>
          </cell>
        </row>
        <row r="32">
          <cell r="A32" t="str">
            <v>BT17 9</v>
          </cell>
          <cell r="B32">
            <v>59543</v>
          </cell>
          <cell r="C32">
            <v>107260.28</v>
          </cell>
          <cell r="D32">
            <v>1609620.4900000005</v>
          </cell>
          <cell r="E32" t="str">
            <v/>
          </cell>
          <cell r="F32">
            <v>801754.97</v>
          </cell>
          <cell r="G32">
            <v>979183.38</v>
          </cell>
          <cell r="H32">
            <v>440270.4</v>
          </cell>
          <cell r="I32">
            <v>437852.4</v>
          </cell>
          <cell r="J32">
            <v>788852.08999999985</v>
          </cell>
        </row>
        <row r="33">
          <cell r="A33" t="str">
            <v>BT18 0</v>
          </cell>
          <cell r="B33" t="str">
            <v/>
          </cell>
          <cell r="C33" t="str">
            <v/>
          </cell>
          <cell r="D33">
            <v>1640848.2899999996</v>
          </cell>
          <cell r="E33">
            <v>269941.44</v>
          </cell>
          <cell r="F33">
            <v>858224.66</v>
          </cell>
          <cell r="G33">
            <v>522961.26</v>
          </cell>
          <cell r="H33">
            <v>432824.78000000009</v>
          </cell>
          <cell r="I33">
            <v>278639.97000000003</v>
          </cell>
          <cell r="J33">
            <v>653559.74000000011</v>
          </cell>
        </row>
        <row r="34">
          <cell r="A34" t="str">
            <v>BT18 8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</row>
        <row r="35">
          <cell r="A35" t="str">
            <v>BT18 9</v>
          </cell>
          <cell r="B35">
            <v>81682</v>
          </cell>
          <cell r="C35">
            <v>268466.43</v>
          </cell>
          <cell r="D35">
            <v>707016.53</v>
          </cell>
          <cell r="E35">
            <v>374639.42</v>
          </cell>
          <cell r="F35" t="str">
            <v/>
          </cell>
          <cell r="G35">
            <v>595051.74</v>
          </cell>
          <cell r="H35">
            <v>459213.16999999969</v>
          </cell>
          <cell r="I35">
            <v>325181.02</v>
          </cell>
          <cell r="J35">
            <v>823779.55999999982</v>
          </cell>
        </row>
        <row r="36">
          <cell r="A36" t="str">
            <v>BT19 1</v>
          </cell>
          <cell r="B36" t="str">
            <v/>
          </cell>
          <cell r="C36">
            <v>224117.87</v>
          </cell>
          <cell r="D36">
            <v>2610499.8200000012</v>
          </cell>
          <cell r="E36">
            <v>541169.62999999989</v>
          </cell>
          <cell r="F36">
            <v>828945.4</v>
          </cell>
          <cell r="G36">
            <v>1487419.92</v>
          </cell>
          <cell r="H36">
            <v>1453007.9999999995</v>
          </cell>
          <cell r="I36">
            <v>831098.82000000007</v>
          </cell>
          <cell r="J36">
            <v>1349991.94</v>
          </cell>
        </row>
        <row r="37">
          <cell r="A37" t="str">
            <v>BT19 6</v>
          </cell>
          <cell r="B37">
            <v>107080</v>
          </cell>
          <cell r="C37">
            <v>246015.01</v>
          </cell>
          <cell r="D37">
            <v>2234153.4500000007</v>
          </cell>
          <cell r="E37">
            <v>319788.39</v>
          </cell>
          <cell r="F37">
            <v>1001665.38</v>
          </cell>
          <cell r="G37">
            <v>1427262.96</v>
          </cell>
          <cell r="H37">
            <v>1482461.120000001</v>
          </cell>
          <cell r="I37">
            <v>861231.64</v>
          </cell>
          <cell r="J37">
            <v>970736.91999999993</v>
          </cell>
        </row>
        <row r="38">
          <cell r="A38" t="str">
            <v>BT19 7</v>
          </cell>
          <cell r="B38">
            <v>24581</v>
          </cell>
          <cell r="C38">
            <v>172953.15</v>
          </cell>
          <cell r="D38">
            <v>1884812.4699999993</v>
          </cell>
          <cell r="E38">
            <v>368416.56999999989</v>
          </cell>
          <cell r="F38">
            <v>675499.39</v>
          </cell>
          <cell r="G38">
            <v>1395764.29</v>
          </cell>
          <cell r="H38">
            <v>1133976.5699999998</v>
          </cell>
          <cell r="I38">
            <v>682226.63</v>
          </cell>
          <cell r="J38">
            <v>944669.87000000011</v>
          </cell>
        </row>
        <row r="39">
          <cell r="A39" t="str">
            <v>BT2 7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</row>
        <row r="40">
          <cell r="A40" t="str">
            <v>BT2 8</v>
          </cell>
          <cell r="B40" t="str">
            <v/>
          </cell>
          <cell r="C40" t="str">
            <v/>
          </cell>
          <cell r="D40">
            <v>70907.16</v>
          </cell>
          <cell r="E40" t="str">
            <v/>
          </cell>
          <cell r="F40">
            <v>260005.57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</row>
        <row r="41">
          <cell r="A41" t="str">
            <v>BT20 3</v>
          </cell>
          <cell r="B41" t="str">
            <v/>
          </cell>
          <cell r="C41">
            <v>250767.83</v>
          </cell>
          <cell r="D41">
            <v>1184867.2399999998</v>
          </cell>
          <cell r="E41">
            <v>258387.53999999995</v>
          </cell>
          <cell r="F41">
            <v>767884.36</v>
          </cell>
          <cell r="G41">
            <v>1069797.4099999999</v>
          </cell>
          <cell r="H41">
            <v>1098390.1700000002</v>
          </cell>
          <cell r="I41">
            <v>497893.31</v>
          </cell>
          <cell r="J41">
            <v>950045.37999999977</v>
          </cell>
        </row>
        <row r="42">
          <cell r="A42" t="str">
            <v>BT20 4</v>
          </cell>
          <cell r="B42" t="str">
            <v/>
          </cell>
          <cell r="C42">
            <v>138095.65</v>
          </cell>
          <cell r="D42">
            <v>734263.0900000002</v>
          </cell>
          <cell r="E42">
            <v>254233.7600000001</v>
          </cell>
          <cell r="F42">
            <v>511596.46</v>
          </cell>
          <cell r="G42">
            <v>603980.02</v>
          </cell>
          <cell r="H42">
            <v>728388.87</v>
          </cell>
          <cell r="I42">
            <v>441508.28</v>
          </cell>
          <cell r="J42">
            <v>776766.96999999951</v>
          </cell>
        </row>
        <row r="43">
          <cell r="A43" t="str">
            <v>BT20 5</v>
          </cell>
          <cell r="B43">
            <v>63995</v>
          </cell>
          <cell r="C43">
            <v>196992.02</v>
          </cell>
          <cell r="D43">
            <v>994606.55</v>
          </cell>
          <cell r="E43">
            <v>112225.32</v>
          </cell>
          <cell r="F43">
            <v>598685.93999999994</v>
          </cell>
          <cell r="G43">
            <v>535515.9</v>
          </cell>
          <cell r="H43">
            <v>453538.28</v>
          </cell>
          <cell r="I43">
            <v>278082.59000000003</v>
          </cell>
          <cell r="J43">
            <v>329843.05000000005</v>
          </cell>
        </row>
        <row r="44">
          <cell r="A44" t="str">
            <v>BT20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</row>
        <row r="45">
          <cell r="A45" t="str">
            <v>BT21 0</v>
          </cell>
          <cell r="B45" t="str">
            <v/>
          </cell>
          <cell r="C45">
            <v>117520.82</v>
          </cell>
          <cell r="D45">
            <v>1439175.1300000001</v>
          </cell>
          <cell r="E45">
            <v>198323.15</v>
          </cell>
          <cell r="F45">
            <v>654661.80000000005</v>
          </cell>
          <cell r="G45">
            <v>763878.46</v>
          </cell>
          <cell r="H45">
            <v>859398.31</v>
          </cell>
          <cell r="I45">
            <v>577108.9</v>
          </cell>
          <cell r="J45">
            <v>755842.62000000023</v>
          </cell>
        </row>
        <row r="46">
          <cell r="A46" t="str">
            <v>BT22 1</v>
          </cell>
          <cell r="B46">
            <v>85686</v>
          </cell>
          <cell r="C46">
            <v>197627.61</v>
          </cell>
          <cell r="D46">
            <v>2251950.3800000004</v>
          </cell>
          <cell r="E46">
            <v>439314.4499999999</v>
          </cell>
          <cell r="F46">
            <v>551351.94999999995</v>
          </cell>
          <cell r="G46">
            <v>831716.86</v>
          </cell>
          <cell r="H46">
            <v>835036.06999999983</v>
          </cell>
          <cell r="I46">
            <v>628710.87</v>
          </cell>
          <cell r="J46">
            <v>1492268.0299999998</v>
          </cell>
        </row>
        <row r="47">
          <cell r="A47" t="str">
            <v>BT22 2</v>
          </cell>
          <cell r="B47">
            <v>87235</v>
          </cell>
          <cell r="C47">
            <v>251446</v>
          </cell>
          <cell r="D47">
            <v>1683017.4599999995</v>
          </cell>
          <cell r="E47">
            <v>244713.38000000006</v>
          </cell>
          <cell r="F47">
            <v>678910.87</v>
          </cell>
          <cell r="G47">
            <v>1060835.31</v>
          </cell>
          <cell r="H47">
            <v>711586.29</v>
          </cell>
          <cell r="I47">
            <v>756625.8</v>
          </cell>
          <cell r="J47">
            <v>1026495.5300000007</v>
          </cell>
        </row>
        <row r="48">
          <cell r="A48" t="str">
            <v>BT23 4</v>
          </cell>
          <cell r="B48" t="str">
            <v/>
          </cell>
          <cell r="C48">
            <v>192502.09</v>
          </cell>
          <cell r="D48">
            <v>2071766.7699999996</v>
          </cell>
          <cell r="E48">
            <v>233065.00999999995</v>
          </cell>
          <cell r="F48">
            <v>582271.43999999994</v>
          </cell>
          <cell r="G48">
            <v>780287.86</v>
          </cell>
          <cell r="H48">
            <v>856305.68999999936</v>
          </cell>
          <cell r="I48">
            <v>903382.9</v>
          </cell>
          <cell r="J48">
            <v>909327.17000000051</v>
          </cell>
        </row>
        <row r="49">
          <cell r="A49" t="str">
            <v>BT23 5</v>
          </cell>
          <cell r="B49">
            <v>59885</v>
          </cell>
          <cell r="C49" t="str">
            <v/>
          </cell>
          <cell r="D49">
            <v>2689317.040000001</v>
          </cell>
          <cell r="E49">
            <v>504516.13999999996</v>
          </cell>
          <cell r="F49">
            <v>904470.73</v>
          </cell>
          <cell r="G49">
            <v>1111529.53</v>
          </cell>
          <cell r="H49">
            <v>756801.85000000021</v>
          </cell>
          <cell r="I49">
            <v>730730.34</v>
          </cell>
          <cell r="J49">
            <v>1845430.5499999991</v>
          </cell>
        </row>
        <row r="50">
          <cell r="A50" t="str">
            <v>BT23 6</v>
          </cell>
          <cell r="B50">
            <v>70464</v>
          </cell>
          <cell r="C50" t="str">
            <v/>
          </cell>
          <cell r="D50">
            <v>1817635.2300000004</v>
          </cell>
          <cell r="E50">
            <v>367186.6399999999</v>
          </cell>
          <cell r="F50">
            <v>1041726.23</v>
          </cell>
          <cell r="G50">
            <v>755385.32</v>
          </cell>
          <cell r="H50">
            <v>552464.10000000009</v>
          </cell>
          <cell r="I50">
            <v>505781.66000000003</v>
          </cell>
          <cell r="J50">
            <v>975581.46999999962</v>
          </cell>
        </row>
        <row r="51">
          <cell r="A51" t="str">
            <v>BT23 7</v>
          </cell>
          <cell r="B51">
            <v>94422</v>
          </cell>
          <cell r="C51">
            <v>131585.44</v>
          </cell>
          <cell r="D51">
            <v>1723891.129999999</v>
          </cell>
          <cell r="E51">
            <v>233049.88999999996</v>
          </cell>
          <cell r="F51">
            <v>720341.37</v>
          </cell>
          <cell r="G51">
            <v>1003579.51</v>
          </cell>
          <cell r="H51">
            <v>797982.42999999982</v>
          </cell>
          <cell r="I51">
            <v>762812.01</v>
          </cell>
          <cell r="J51">
            <v>1032617.7700000003</v>
          </cell>
        </row>
        <row r="52">
          <cell r="A52" t="str">
            <v>BT23 8</v>
          </cell>
          <cell r="B52">
            <v>73828</v>
          </cell>
          <cell r="C52">
            <v>188959.48</v>
          </cell>
          <cell r="D52">
            <v>2249981.5499999984</v>
          </cell>
          <cell r="E52">
            <v>281132.05999999988</v>
          </cell>
          <cell r="F52">
            <v>599871.67000000004</v>
          </cell>
          <cell r="G52">
            <v>914367.82</v>
          </cell>
          <cell r="H52">
            <v>991580.70999999985</v>
          </cell>
          <cell r="I52">
            <v>1163357.07</v>
          </cell>
          <cell r="J52">
            <v>1157315.4000000008</v>
          </cell>
        </row>
        <row r="53">
          <cell r="A53" t="str">
            <v>BT23 9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</row>
        <row r="54">
          <cell r="A54" t="str">
            <v>BT24 7</v>
          </cell>
          <cell r="B54">
            <v>67835</v>
          </cell>
          <cell r="C54" t="str">
            <v/>
          </cell>
          <cell r="D54">
            <v>1070372.5799999996</v>
          </cell>
          <cell r="E54">
            <v>273428.39999999985</v>
          </cell>
          <cell r="F54">
            <v>539958.21</v>
          </cell>
          <cell r="G54">
            <v>531249.26</v>
          </cell>
          <cell r="H54">
            <v>316139.62999999995</v>
          </cell>
          <cell r="I54">
            <v>275027.62</v>
          </cell>
          <cell r="J54">
            <v>540589.49</v>
          </cell>
        </row>
        <row r="55">
          <cell r="A55" t="str">
            <v>BT24 8</v>
          </cell>
          <cell r="B55">
            <v>217565</v>
          </cell>
          <cell r="C55">
            <v>117398.19</v>
          </cell>
          <cell r="D55">
            <v>2501421.3899999987</v>
          </cell>
          <cell r="E55">
            <v>389056.64000000013</v>
          </cell>
          <cell r="F55">
            <v>893184.57</v>
          </cell>
          <cell r="G55">
            <v>748716.89</v>
          </cell>
          <cell r="H55">
            <v>545181.61</v>
          </cell>
          <cell r="I55">
            <v>546289.23</v>
          </cell>
          <cell r="J55">
            <v>1768851.42</v>
          </cell>
        </row>
        <row r="56">
          <cell r="A56" t="str">
            <v>BT25 1</v>
          </cell>
          <cell r="B56">
            <v>83049</v>
          </cell>
          <cell r="C56">
            <v>172698.93</v>
          </cell>
          <cell r="D56">
            <v>1964067.9599999993</v>
          </cell>
          <cell r="E56">
            <v>438692.7100000002</v>
          </cell>
          <cell r="F56">
            <v>980781.58</v>
          </cell>
          <cell r="G56">
            <v>902832.71</v>
          </cell>
          <cell r="H56">
            <v>816574.66999999981</v>
          </cell>
          <cell r="I56">
            <v>666310.77</v>
          </cell>
          <cell r="J56">
            <v>1231869.8800000006</v>
          </cell>
        </row>
        <row r="57">
          <cell r="A57" t="str">
            <v>BT25 2</v>
          </cell>
          <cell r="B57">
            <v>149062</v>
          </cell>
          <cell r="C57" t="str">
            <v/>
          </cell>
          <cell r="D57">
            <v>1112195.3299999994</v>
          </cell>
          <cell r="E57">
            <v>167196.13000000003</v>
          </cell>
          <cell r="F57">
            <v>304064.02</v>
          </cell>
          <cell r="G57">
            <v>428722.33</v>
          </cell>
          <cell r="H57">
            <v>359657.52999999991</v>
          </cell>
          <cell r="I57">
            <v>403116.33</v>
          </cell>
          <cell r="J57">
            <v>724317</v>
          </cell>
        </row>
        <row r="58">
          <cell r="A58" t="str">
            <v>BT26 6</v>
          </cell>
          <cell r="B58">
            <v>54541</v>
          </cell>
          <cell r="C58">
            <v>115961.7</v>
          </cell>
          <cell r="D58">
            <v>1955450.4187677884</v>
          </cell>
          <cell r="E58">
            <v>1610045.86</v>
          </cell>
          <cell r="F58">
            <v>1360946.43</v>
          </cell>
          <cell r="G58">
            <v>749395.21</v>
          </cell>
          <cell r="H58">
            <v>506968.81999999995</v>
          </cell>
          <cell r="I58">
            <v>340141.84</v>
          </cell>
          <cell r="J58">
            <v>643884.43000000017</v>
          </cell>
        </row>
        <row r="59">
          <cell r="A59" t="str">
            <v>BT27 4</v>
          </cell>
          <cell r="B59">
            <v>71507</v>
          </cell>
          <cell r="C59">
            <v>175205.16</v>
          </cell>
          <cell r="D59">
            <v>1368634.7599999991</v>
          </cell>
          <cell r="E59">
            <v>209754.04999999996</v>
          </cell>
          <cell r="F59">
            <v>986537.22</v>
          </cell>
          <cell r="G59">
            <v>890277</v>
          </cell>
          <cell r="H59">
            <v>823451.91000000015</v>
          </cell>
          <cell r="I59">
            <v>669974.95000000007</v>
          </cell>
          <cell r="J59">
            <v>820052.58999999985</v>
          </cell>
        </row>
        <row r="60">
          <cell r="A60" t="str">
            <v>BT27 5</v>
          </cell>
          <cell r="B60">
            <v>82887</v>
          </cell>
          <cell r="C60">
            <v>181719.88</v>
          </cell>
          <cell r="D60">
            <v>1785516.7399999988</v>
          </cell>
          <cell r="E60">
            <v>357635.54000000004</v>
          </cell>
          <cell r="F60">
            <v>1034860.27</v>
          </cell>
          <cell r="G60">
            <v>1211009.1599999999</v>
          </cell>
          <cell r="H60">
            <v>788246.10000000021</v>
          </cell>
          <cell r="I60">
            <v>490499.43</v>
          </cell>
          <cell r="J60">
            <v>819110.40999999992</v>
          </cell>
        </row>
        <row r="61">
          <cell r="A61" t="str">
            <v>BT27 6</v>
          </cell>
          <cell r="B61" t="str">
            <v/>
          </cell>
          <cell r="C61" t="str">
            <v/>
          </cell>
          <cell r="D61">
            <v>477687.07999999996</v>
          </cell>
          <cell r="E61">
            <v>50706.43</v>
          </cell>
          <cell r="F61">
            <v>203424.79</v>
          </cell>
          <cell r="G61">
            <v>105812.97</v>
          </cell>
          <cell r="H61">
            <v>106258.65000000002</v>
          </cell>
          <cell r="I61">
            <v>146598.75</v>
          </cell>
          <cell r="J61">
            <v>160746.52000000002</v>
          </cell>
        </row>
        <row r="62">
          <cell r="A62" t="str">
            <v>BT28 1</v>
          </cell>
          <cell r="B62">
            <v>45828</v>
          </cell>
          <cell r="C62">
            <v>234054.58</v>
          </cell>
          <cell r="D62">
            <v>700550.17000000016</v>
          </cell>
          <cell r="E62">
            <v>104944.81000000004</v>
          </cell>
          <cell r="F62">
            <v>365842.47</v>
          </cell>
          <cell r="G62">
            <v>698664.21</v>
          </cell>
          <cell r="H62">
            <v>333289.33000000007</v>
          </cell>
          <cell r="I62">
            <v>362018.48</v>
          </cell>
          <cell r="J62">
            <v>705307.40000000026</v>
          </cell>
        </row>
        <row r="63">
          <cell r="A63" t="str">
            <v>BT28 2</v>
          </cell>
          <cell r="B63">
            <v>188873</v>
          </cell>
          <cell r="C63">
            <v>488834.41</v>
          </cell>
          <cell r="D63">
            <v>2677999.9900000021</v>
          </cell>
          <cell r="E63">
            <v>505437.77</v>
          </cell>
          <cell r="F63">
            <v>1582615.52</v>
          </cell>
          <cell r="G63">
            <v>2474839.4</v>
          </cell>
          <cell r="H63">
            <v>1591252.3099999996</v>
          </cell>
          <cell r="I63">
            <v>1035272.7</v>
          </cell>
          <cell r="J63">
            <v>1760082.84</v>
          </cell>
        </row>
        <row r="64">
          <cell r="A64" t="str">
            <v>BT28 3</v>
          </cell>
          <cell r="B64">
            <v>175603</v>
          </cell>
          <cell r="C64">
            <v>333860.44</v>
          </cell>
          <cell r="D64">
            <v>2810140.0700000017</v>
          </cell>
          <cell r="E64">
            <v>527626.24999999988</v>
          </cell>
          <cell r="F64">
            <v>1517285.74</v>
          </cell>
          <cell r="G64">
            <v>1903361.86</v>
          </cell>
          <cell r="H64">
            <v>1469513.2200000004</v>
          </cell>
          <cell r="I64">
            <v>1168299.3400000001</v>
          </cell>
          <cell r="J64">
            <v>1578572.5499999989</v>
          </cell>
        </row>
        <row r="65">
          <cell r="A65" t="str">
            <v>BT28 9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</row>
        <row r="66">
          <cell r="A66" t="str">
            <v>BT29 4</v>
          </cell>
          <cell r="B66">
            <v>162246</v>
          </cell>
          <cell r="C66">
            <v>138113.18</v>
          </cell>
          <cell r="D66">
            <v>3005370.9999999995</v>
          </cell>
          <cell r="E66">
            <v>673644.64000000048</v>
          </cell>
          <cell r="F66">
            <v>1134067.9099999999</v>
          </cell>
          <cell r="G66">
            <v>1248087.21</v>
          </cell>
          <cell r="H66">
            <v>974195.61</v>
          </cell>
          <cell r="I66">
            <v>1051639.47</v>
          </cell>
          <cell r="J66">
            <v>1929690.6200000003</v>
          </cell>
        </row>
        <row r="67">
          <cell r="A67" t="str">
            <v>BT3 9</v>
          </cell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>
            <v>199209.97</v>
          </cell>
          <cell r="G67">
            <v>87187.73</v>
          </cell>
          <cell r="H67" t="str">
            <v/>
          </cell>
          <cell r="I67" t="str">
            <v/>
          </cell>
          <cell r="J67" t="str">
            <v/>
          </cell>
        </row>
        <row r="68">
          <cell r="A68" t="str">
            <v>BT30 0</v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</row>
        <row r="69">
          <cell r="A69" t="str">
            <v>BT30 6</v>
          </cell>
          <cell r="B69">
            <v>167384</v>
          </cell>
          <cell r="C69" t="str">
            <v/>
          </cell>
          <cell r="D69">
            <v>2311287.850000001</v>
          </cell>
          <cell r="E69">
            <v>268064.43999999994</v>
          </cell>
          <cell r="F69">
            <v>361825.4</v>
          </cell>
          <cell r="G69">
            <v>440041.87</v>
          </cell>
          <cell r="H69">
            <v>408871.54999999993</v>
          </cell>
          <cell r="I69">
            <v>893627.83000000007</v>
          </cell>
          <cell r="J69">
            <v>1101095.1599999995</v>
          </cell>
        </row>
        <row r="70">
          <cell r="A70" t="str">
            <v>BT30 7</v>
          </cell>
          <cell r="B70">
            <v>93778</v>
          </cell>
          <cell r="C70" t="str">
            <v/>
          </cell>
          <cell r="D70">
            <v>1491085.1500000004</v>
          </cell>
          <cell r="E70">
            <v>187887.6</v>
          </cell>
          <cell r="F70">
            <v>214373.25</v>
          </cell>
          <cell r="G70">
            <v>450052.26</v>
          </cell>
          <cell r="H70">
            <v>153183.64000000004</v>
          </cell>
          <cell r="I70">
            <v>665765.20000000007</v>
          </cell>
          <cell r="J70">
            <v>771172.14999999991</v>
          </cell>
        </row>
        <row r="71">
          <cell r="A71" t="str">
            <v>BT30 8</v>
          </cell>
          <cell r="B71">
            <v>102093</v>
          </cell>
          <cell r="C71" t="str">
            <v/>
          </cell>
          <cell r="D71">
            <v>2007490.2999999993</v>
          </cell>
          <cell r="E71">
            <v>218599.87000000002</v>
          </cell>
          <cell r="F71">
            <v>242075.26</v>
          </cell>
          <cell r="G71">
            <v>276729.34000000003</v>
          </cell>
          <cell r="H71">
            <v>215348.28</v>
          </cell>
          <cell r="I71">
            <v>453216.11</v>
          </cell>
          <cell r="J71">
            <v>739027.17</v>
          </cell>
        </row>
        <row r="72">
          <cell r="A72" t="str">
            <v>BT30 9</v>
          </cell>
          <cell r="B72">
            <v>75199</v>
          </cell>
          <cell r="C72" t="str">
            <v/>
          </cell>
          <cell r="D72">
            <v>2190886.9900000012</v>
          </cell>
          <cell r="E72" t="str">
            <v/>
          </cell>
          <cell r="F72">
            <v>662267.69999999995</v>
          </cell>
          <cell r="G72">
            <v>762264.82</v>
          </cell>
          <cell r="H72">
            <v>393909.92</v>
          </cell>
          <cell r="I72">
            <v>722653.63</v>
          </cell>
          <cell r="J72">
            <v>1341129.8599999996</v>
          </cell>
        </row>
        <row r="73">
          <cell r="A73" t="str">
            <v>BT31 9</v>
          </cell>
          <cell r="B73">
            <v>282743</v>
          </cell>
          <cell r="C73" t="str">
            <v/>
          </cell>
          <cell r="D73">
            <v>1806913.6000000006</v>
          </cell>
          <cell r="E73">
            <v>231528.72</v>
          </cell>
          <cell r="F73">
            <v>221106.44</v>
          </cell>
          <cell r="G73">
            <v>400958.47</v>
          </cell>
          <cell r="H73">
            <v>234301.46</v>
          </cell>
          <cell r="I73">
            <v>467899.46</v>
          </cell>
          <cell r="J73">
            <v>1492250.6300000013</v>
          </cell>
        </row>
        <row r="74">
          <cell r="A74" t="str">
            <v>BT32 3</v>
          </cell>
          <cell r="B74">
            <v>180082</v>
          </cell>
          <cell r="C74" t="str">
            <v/>
          </cell>
          <cell r="D74">
            <v>1282840.8100000003</v>
          </cell>
          <cell r="E74">
            <v>253837.65</v>
          </cell>
          <cell r="F74">
            <v>735430.34</v>
          </cell>
          <cell r="G74">
            <v>510729.67</v>
          </cell>
          <cell r="H74">
            <v>495981.67</v>
          </cell>
          <cell r="I74">
            <v>1123678.69</v>
          </cell>
          <cell r="J74">
            <v>1245317.9399999995</v>
          </cell>
        </row>
        <row r="75">
          <cell r="A75" t="str">
            <v>BT32 4</v>
          </cell>
          <cell r="B75">
            <v>140260</v>
          </cell>
          <cell r="C75">
            <v>87493.54</v>
          </cell>
          <cell r="D75">
            <v>1546482.1500000006</v>
          </cell>
          <cell r="E75">
            <v>175087.44</v>
          </cell>
          <cell r="F75">
            <v>816389.26</v>
          </cell>
          <cell r="G75">
            <v>484632.99</v>
          </cell>
          <cell r="H75">
            <v>605820.31000000017</v>
          </cell>
          <cell r="I75">
            <v>772713.28</v>
          </cell>
          <cell r="J75">
            <v>838175.41000000015</v>
          </cell>
        </row>
        <row r="76">
          <cell r="A76" t="str">
            <v>BT32 5</v>
          </cell>
          <cell r="B76">
            <v>47487</v>
          </cell>
          <cell r="C76" t="str">
            <v/>
          </cell>
          <cell r="D76">
            <v>996797.72000000009</v>
          </cell>
          <cell r="E76">
            <v>104158.53000000003</v>
          </cell>
          <cell r="F76" t="str">
            <v/>
          </cell>
          <cell r="G76">
            <v>184058.96</v>
          </cell>
          <cell r="H76">
            <v>158711.85</v>
          </cell>
          <cell r="I76">
            <v>405612.82</v>
          </cell>
          <cell r="J76">
            <v>555831.30999999982</v>
          </cell>
        </row>
        <row r="77">
          <cell r="A77" t="str">
            <v>BT32 9</v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</row>
        <row r="78">
          <cell r="A78" t="str">
            <v>BT33 0</v>
          </cell>
          <cell r="B78">
            <v>328273</v>
          </cell>
          <cell r="C78">
            <v>79905.440000000002</v>
          </cell>
          <cell r="D78">
            <v>1499719.6500000011</v>
          </cell>
          <cell r="E78">
            <v>362043.48000000021</v>
          </cell>
          <cell r="F78">
            <v>550272.31999999995</v>
          </cell>
          <cell r="G78">
            <v>507314.19</v>
          </cell>
          <cell r="H78">
            <v>225162.66</v>
          </cell>
          <cell r="I78">
            <v>258788.98</v>
          </cell>
          <cell r="J78">
            <v>1194810.1099999999</v>
          </cell>
        </row>
        <row r="79">
          <cell r="A79" t="str">
            <v>BT34 1</v>
          </cell>
          <cell r="B79">
            <v>118814</v>
          </cell>
          <cell r="C79">
            <v>103088.12</v>
          </cell>
          <cell r="D79">
            <v>1095055.3799999992</v>
          </cell>
          <cell r="E79">
            <v>157466.57000000007</v>
          </cell>
          <cell r="F79">
            <v>316562.09999999998</v>
          </cell>
          <cell r="G79">
            <v>304001.65999999997</v>
          </cell>
          <cell r="H79">
            <v>556341.85000000009</v>
          </cell>
          <cell r="I79">
            <v>522437.91000000003</v>
          </cell>
          <cell r="J79">
            <v>713384.74000000011</v>
          </cell>
        </row>
        <row r="80">
          <cell r="A80" t="str">
            <v>BT34 2</v>
          </cell>
          <cell r="B80">
            <v>324784</v>
          </cell>
          <cell r="C80">
            <v>199006.95</v>
          </cell>
          <cell r="D80">
            <v>1680957.2829744727</v>
          </cell>
          <cell r="E80">
            <v>192021.12000000011</v>
          </cell>
          <cell r="F80">
            <v>420075.48</v>
          </cell>
          <cell r="G80">
            <v>449281.16</v>
          </cell>
          <cell r="H80">
            <v>939140.15</v>
          </cell>
          <cell r="I80">
            <v>1080206.1000000001</v>
          </cell>
          <cell r="J80">
            <v>1238330.3599999996</v>
          </cell>
        </row>
        <row r="81">
          <cell r="A81" t="str">
            <v>BT34 3</v>
          </cell>
          <cell r="B81">
            <v>374670</v>
          </cell>
          <cell r="C81">
            <v>150728.98000000001</v>
          </cell>
          <cell r="D81">
            <v>1864014.9700000002</v>
          </cell>
          <cell r="E81">
            <v>260256.31</v>
          </cell>
          <cell r="F81">
            <v>587852.31999999995</v>
          </cell>
          <cell r="G81">
            <v>280374.53999999998</v>
          </cell>
          <cell r="H81">
            <v>523409.6</v>
          </cell>
          <cell r="I81">
            <v>523040.4</v>
          </cell>
          <cell r="J81">
            <v>1752093.5000000012</v>
          </cell>
        </row>
        <row r="82">
          <cell r="A82" t="str">
            <v>BT34 4</v>
          </cell>
          <cell r="B82">
            <v>1402471</v>
          </cell>
          <cell r="C82">
            <v>116431.8</v>
          </cell>
          <cell r="D82">
            <v>2853170.589999998</v>
          </cell>
          <cell r="E82">
            <v>481808.07000000018</v>
          </cell>
          <cell r="F82">
            <v>487845.9</v>
          </cell>
          <cell r="G82">
            <v>633746.69999999995</v>
          </cell>
          <cell r="H82">
            <v>401613.36999999994</v>
          </cell>
          <cell r="I82">
            <v>510101.10000000003</v>
          </cell>
          <cell r="J82">
            <v>632562.29</v>
          </cell>
        </row>
        <row r="83">
          <cell r="A83" t="str">
            <v>BT34 5</v>
          </cell>
          <cell r="B83">
            <v>87389</v>
          </cell>
          <cell r="C83" t="str">
            <v/>
          </cell>
          <cell r="D83">
            <v>1762294.9700000002</v>
          </cell>
          <cell r="E83">
            <v>493795.96999999986</v>
          </cell>
          <cell r="F83">
            <v>278452.69</v>
          </cell>
          <cell r="G83">
            <v>426967.03999999998</v>
          </cell>
          <cell r="H83">
            <v>314759.31000000006</v>
          </cell>
          <cell r="I83">
            <v>504014.53</v>
          </cell>
          <cell r="J83">
            <v>1747451.1300000006</v>
          </cell>
        </row>
        <row r="84">
          <cell r="A84" t="str">
            <v>BT35 0</v>
          </cell>
          <cell r="B84" t="str">
            <v/>
          </cell>
          <cell r="C84" t="str">
            <v/>
          </cell>
          <cell r="D84">
            <v>572706.47999999986</v>
          </cell>
          <cell r="E84" t="str">
            <v/>
          </cell>
          <cell r="F84">
            <v>73458.240000000005</v>
          </cell>
          <cell r="G84">
            <v>76103.28</v>
          </cell>
          <cell r="H84" t="str">
            <v/>
          </cell>
          <cell r="I84">
            <v>140849.41</v>
          </cell>
          <cell r="J84">
            <v>678822.12999999989</v>
          </cell>
        </row>
        <row r="85">
          <cell r="A85" t="str">
            <v>BT35 5</v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</row>
        <row r="86">
          <cell r="A86" t="str">
            <v>BT35 6</v>
          </cell>
          <cell r="B86">
            <v>79721</v>
          </cell>
          <cell r="C86">
            <v>160555.81</v>
          </cell>
          <cell r="D86">
            <v>1061475.43</v>
          </cell>
          <cell r="E86">
            <v>52592.39</v>
          </cell>
          <cell r="F86">
            <v>199171.81</v>
          </cell>
          <cell r="G86">
            <v>348372.62</v>
          </cell>
          <cell r="H86">
            <v>545912.34</v>
          </cell>
          <cell r="I86">
            <v>543897.51</v>
          </cell>
          <cell r="J86">
            <v>644339.45999999985</v>
          </cell>
        </row>
        <row r="87">
          <cell r="A87" t="str">
            <v>BT35 7</v>
          </cell>
          <cell r="B87">
            <v>125342</v>
          </cell>
          <cell r="C87">
            <v>92895.41</v>
          </cell>
          <cell r="D87">
            <v>1202669.9900000002</v>
          </cell>
          <cell r="E87" t="str">
            <v/>
          </cell>
          <cell r="F87">
            <v>283485.92</v>
          </cell>
          <cell r="G87">
            <v>346861.34</v>
          </cell>
          <cell r="H87">
            <v>751460.05000000016</v>
          </cell>
          <cell r="I87">
            <v>708773.34</v>
          </cell>
          <cell r="J87">
            <v>724290.2699999999</v>
          </cell>
        </row>
        <row r="88">
          <cell r="A88" t="str">
            <v>BT35 8</v>
          </cell>
          <cell r="B88">
            <v>155297</v>
          </cell>
          <cell r="C88">
            <v>306490.03000000003</v>
          </cell>
          <cell r="D88">
            <v>1644814.0819822345</v>
          </cell>
          <cell r="E88">
            <v>178346.78</v>
          </cell>
          <cell r="F88">
            <v>317621.96000000002</v>
          </cell>
          <cell r="G88">
            <v>528397.1</v>
          </cell>
          <cell r="H88">
            <v>812776.18</v>
          </cell>
          <cell r="I88">
            <v>757886.52</v>
          </cell>
          <cell r="J88">
            <v>1035575.54</v>
          </cell>
        </row>
        <row r="89">
          <cell r="A89" t="str">
            <v>BT35 9</v>
          </cell>
          <cell r="B89" t="str">
            <v/>
          </cell>
          <cell r="C89">
            <v>124152.31</v>
          </cell>
          <cell r="D89">
            <v>1808133.6739776249</v>
          </cell>
          <cell r="E89">
            <v>320162.23000000004</v>
          </cell>
          <cell r="F89">
            <v>211381.15</v>
          </cell>
          <cell r="G89">
            <v>261159.94</v>
          </cell>
          <cell r="H89">
            <v>318370</v>
          </cell>
          <cell r="I89">
            <v>351001.88</v>
          </cell>
          <cell r="J89">
            <v>617773.24000000022</v>
          </cell>
        </row>
        <row r="90">
          <cell r="A90" t="str">
            <v>BT36 4</v>
          </cell>
          <cell r="B90" t="str">
            <v/>
          </cell>
          <cell r="C90" t="str">
            <v/>
          </cell>
          <cell r="D90">
            <v>1047811.87</v>
          </cell>
          <cell r="E90">
            <v>164324.97</v>
          </cell>
          <cell r="F90">
            <v>548981.89</v>
          </cell>
          <cell r="G90">
            <v>814951.59</v>
          </cell>
          <cell r="H90">
            <v>841879.79999999981</v>
          </cell>
          <cell r="I90">
            <v>508434.48000000004</v>
          </cell>
          <cell r="J90">
            <v>814001.33999999985</v>
          </cell>
        </row>
        <row r="91">
          <cell r="A91" t="str">
            <v>BT36 5</v>
          </cell>
          <cell r="B91">
            <v>127992</v>
          </cell>
          <cell r="C91">
            <v>79956.19</v>
          </cell>
          <cell r="D91">
            <v>1940637.6200000003</v>
          </cell>
          <cell r="E91">
            <v>306751.09000000008</v>
          </cell>
          <cell r="F91">
            <v>788037.09</v>
          </cell>
          <cell r="G91">
            <v>1469464.75</v>
          </cell>
          <cell r="H91">
            <v>1303855.7600000009</v>
          </cell>
          <cell r="I91">
            <v>1060228.94</v>
          </cell>
          <cell r="J91">
            <v>942578.54999999946</v>
          </cell>
        </row>
        <row r="92">
          <cell r="A92" t="str">
            <v>BT36 6</v>
          </cell>
          <cell r="B92">
            <v>75958</v>
          </cell>
          <cell r="C92">
            <v>87181.22</v>
          </cell>
          <cell r="D92">
            <v>2313525.3299999991</v>
          </cell>
          <cell r="E92">
            <v>414611.92999999993</v>
          </cell>
          <cell r="F92">
            <v>903886.52</v>
          </cell>
          <cell r="G92">
            <v>1764975.09</v>
          </cell>
          <cell r="H92">
            <v>1671659.0000000005</v>
          </cell>
          <cell r="I92">
            <v>1202020.26</v>
          </cell>
          <cell r="J92">
            <v>1147636.94</v>
          </cell>
        </row>
        <row r="93">
          <cell r="A93" t="str">
            <v>BT36 7</v>
          </cell>
          <cell r="B93">
            <v>256605</v>
          </cell>
          <cell r="C93">
            <v>141159.28</v>
          </cell>
          <cell r="D93">
            <v>1902863.3099999994</v>
          </cell>
          <cell r="E93">
            <v>623592.09000000032</v>
          </cell>
          <cell r="F93">
            <v>895429.27</v>
          </cell>
          <cell r="G93">
            <v>1635265.42</v>
          </cell>
          <cell r="H93">
            <v>1156213.6200000001</v>
          </cell>
          <cell r="I93">
            <v>901276.09</v>
          </cell>
          <cell r="J93">
            <v>906392.10000000021</v>
          </cell>
        </row>
        <row r="94">
          <cell r="A94" t="str">
            <v>BT36 9</v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</row>
        <row r="95">
          <cell r="A95" t="str">
            <v>BT37 0</v>
          </cell>
          <cell r="B95">
            <v>144461</v>
          </cell>
          <cell r="C95">
            <v>136867.6</v>
          </cell>
          <cell r="D95">
            <v>2777667.7199999997</v>
          </cell>
          <cell r="E95">
            <v>596619.82999999984</v>
          </cell>
          <cell r="F95">
            <v>1545420.5</v>
          </cell>
          <cell r="G95">
            <v>1637085.82</v>
          </cell>
          <cell r="H95">
            <v>1286061.0399999998</v>
          </cell>
          <cell r="I95">
            <v>985326.37</v>
          </cell>
          <cell r="J95">
            <v>1336840.9199999995</v>
          </cell>
        </row>
        <row r="96">
          <cell r="A96" t="str">
            <v>BT37 9</v>
          </cell>
          <cell r="B96">
            <v>47050</v>
          </cell>
          <cell r="C96">
            <v>74349.100000000006</v>
          </cell>
          <cell r="D96">
            <v>824826.21</v>
          </cell>
          <cell r="E96">
            <v>99408.61000000003</v>
          </cell>
          <cell r="F96">
            <v>235599.03</v>
          </cell>
          <cell r="G96">
            <v>772154.14</v>
          </cell>
          <cell r="H96">
            <v>482547.69000000006</v>
          </cell>
          <cell r="I96">
            <v>373690.37</v>
          </cell>
          <cell r="J96">
            <v>735787.08000000019</v>
          </cell>
        </row>
        <row r="97">
          <cell r="A97" t="str">
            <v>BT38 0</v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</row>
        <row r="98">
          <cell r="A98" t="str">
            <v>BT38 7</v>
          </cell>
          <cell r="B98">
            <v>35351</v>
          </cell>
          <cell r="C98">
            <v>156844.57</v>
          </cell>
          <cell r="D98">
            <v>1508096.3800000008</v>
          </cell>
          <cell r="E98">
            <v>276703.40999999974</v>
          </cell>
          <cell r="F98">
            <v>515315.71</v>
          </cell>
          <cell r="G98">
            <v>1187037.69</v>
          </cell>
          <cell r="H98">
            <v>2252468.0299999998</v>
          </cell>
          <cell r="I98">
            <v>612844.05000000005</v>
          </cell>
          <cell r="J98">
            <v>710065.23000000033</v>
          </cell>
        </row>
        <row r="99">
          <cell r="A99" t="str">
            <v>BT38 8</v>
          </cell>
          <cell r="B99">
            <v>195597</v>
          </cell>
          <cell r="C99">
            <v>162067.45000000001</v>
          </cell>
          <cell r="D99">
            <v>2785762.1299999985</v>
          </cell>
          <cell r="E99" t="str">
            <v/>
          </cell>
          <cell r="F99">
            <v>1102858.2</v>
          </cell>
          <cell r="G99">
            <v>1883793.15</v>
          </cell>
          <cell r="H99">
            <v>2114282.6099999994</v>
          </cell>
          <cell r="I99">
            <v>905505.55</v>
          </cell>
          <cell r="J99">
            <v>1290085.56</v>
          </cell>
        </row>
        <row r="100">
          <cell r="A100" t="str">
            <v>BT38 9</v>
          </cell>
          <cell r="B100">
            <v>107256</v>
          </cell>
          <cell r="C100">
            <v>85790.44</v>
          </cell>
          <cell r="D100">
            <v>1927024.9499999995</v>
          </cell>
          <cell r="E100">
            <v>254264.25000000006</v>
          </cell>
          <cell r="F100">
            <v>888178.73</v>
          </cell>
          <cell r="G100">
            <v>1203916.48</v>
          </cell>
          <cell r="H100">
            <v>1565576.3599999989</v>
          </cell>
          <cell r="I100">
            <v>920983.37000000104</v>
          </cell>
          <cell r="J100">
            <v>716375.41999999981</v>
          </cell>
        </row>
        <row r="101">
          <cell r="A101" t="str">
            <v>BT39 0</v>
          </cell>
          <cell r="B101">
            <v>94275</v>
          </cell>
          <cell r="C101" t="str">
            <v/>
          </cell>
          <cell r="D101">
            <v>1821020.21</v>
          </cell>
          <cell r="E101">
            <v>354271.8600000001</v>
          </cell>
          <cell r="F101">
            <v>670604.22</v>
          </cell>
          <cell r="G101">
            <v>637852.81000000006</v>
          </cell>
          <cell r="H101">
            <v>787420.17999999982</v>
          </cell>
          <cell r="I101">
            <v>539151.19999999995</v>
          </cell>
          <cell r="J101">
            <v>783429.39999999967</v>
          </cell>
        </row>
        <row r="102">
          <cell r="A102" t="str">
            <v>BT39 1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</row>
        <row r="103">
          <cell r="A103" t="str">
            <v>BT39 9</v>
          </cell>
          <cell r="B103">
            <v>148464</v>
          </cell>
          <cell r="C103">
            <v>137267.96</v>
          </cell>
          <cell r="D103">
            <v>3284454.6400000011</v>
          </cell>
          <cell r="E103">
            <v>1065312.0599999998</v>
          </cell>
          <cell r="F103">
            <v>1200390.68</v>
          </cell>
          <cell r="G103">
            <v>1497705.7</v>
          </cell>
          <cell r="H103">
            <v>1261861.4400000002</v>
          </cell>
          <cell r="I103">
            <v>1066585.1000000001</v>
          </cell>
          <cell r="J103">
            <v>1823778.2800000005</v>
          </cell>
        </row>
        <row r="104">
          <cell r="A104" t="str">
            <v>BT4 1</v>
          </cell>
          <cell r="B104" t="str">
            <v/>
          </cell>
          <cell r="C104">
            <v>123018.69</v>
          </cell>
          <cell r="D104">
            <v>950561.22000000044</v>
          </cell>
          <cell r="E104">
            <v>150488.46999999997</v>
          </cell>
          <cell r="F104">
            <v>293047.56</v>
          </cell>
          <cell r="G104">
            <v>911027.7</v>
          </cell>
          <cell r="H104">
            <v>425525.67999999993</v>
          </cell>
          <cell r="I104">
            <v>402851.21</v>
          </cell>
          <cell r="J104">
            <v>785680.4299999997</v>
          </cell>
        </row>
        <row r="105">
          <cell r="A105" t="str">
            <v>BT4 2</v>
          </cell>
          <cell r="B105">
            <v>46078</v>
          </cell>
          <cell r="C105">
            <v>121919.12</v>
          </cell>
          <cell r="D105">
            <v>1645291.6500000001</v>
          </cell>
          <cell r="E105" t="str">
            <v/>
          </cell>
          <cell r="F105">
            <v>937110.29</v>
          </cell>
          <cell r="G105">
            <v>810812.12</v>
          </cell>
          <cell r="H105">
            <v>312337.33</v>
          </cell>
          <cell r="I105">
            <v>429167.69</v>
          </cell>
          <cell r="J105">
            <v>781519.61999999976</v>
          </cell>
        </row>
        <row r="106">
          <cell r="A106" t="str">
            <v>BT4 3</v>
          </cell>
          <cell r="B106" t="str">
            <v/>
          </cell>
          <cell r="C106">
            <v>149647.29999999999</v>
          </cell>
          <cell r="D106">
            <v>1064229.7</v>
          </cell>
          <cell r="E106">
            <v>198783.33000000002</v>
          </cell>
          <cell r="F106">
            <v>703725.26</v>
          </cell>
          <cell r="G106">
            <v>484548.4</v>
          </cell>
          <cell r="H106">
            <v>295870.63</v>
          </cell>
          <cell r="I106">
            <v>393119.34</v>
          </cell>
          <cell r="J106">
            <v>401278.96</v>
          </cell>
        </row>
        <row r="107">
          <cell r="A107" t="str">
            <v>BT4 9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</row>
        <row r="108">
          <cell r="A108" t="str">
            <v>BT40 1</v>
          </cell>
          <cell r="B108" t="str">
            <v/>
          </cell>
          <cell r="C108" t="str">
            <v/>
          </cell>
          <cell r="D108">
            <v>794776.29999999993</v>
          </cell>
          <cell r="E108">
            <v>173278.41999999998</v>
          </cell>
          <cell r="F108">
            <v>296500.71999999997</v>
          </cell>
          <cell r="G108">
            <v>964251.98</v>
          </cell>
          <cell r="H108">
            <v>128928.85000000002</v>
          </cell>
          <cell r="I108">
            <v>780077.03</v>
          </cell>
          <cell r="J108">
            <v>598653.34999999986</v>
          </cell>
        </row>
        <row r="109">
          <cell r="A109" t="str">
            <v>BT40 2</v>
          </cell>
          <cell r="B109">
            <v>102414</v>
          </cell>
          <cell r="C109">
            <v>68925.7</v>
          </cell>
          <cell r="D109">
            <v>1643819.6899999992</v>
          </cell>
          <cell r="E109">
            <v>229878.15</v>
          </cell>
          <cell r="F109">
            <v>613883.61</v>
          </cell>
          <cell r="G109">
            <v>2079122.57</v>
          </cell>
          <cell r="H109">
            <v>458674.89999999991</v>
          </cell>
          <cell r="I109">
            <v>1499736.32</v>
          </cell>
          <cell r="J109">
            <v>1066892.4800000004</v>
          </cell>
        </row>
        <row r="110">
          <cell r="A110" t="str">
            <v>BT40 3</v>
          </cell>
          <cell r="B110" t="str">
            <v/>
          </cell>
          <cell r="C110" t="str">
            <v/>
          </cell>
          <cell r="D110">
            <v>884650.92999999993</v>
          </cell>
          <cell r="E110">
            <v>241068.31000000006</v>
          </cell>
          <cell r="F110">
            <v>296150.28999999998</v>
          </cell>
          <cell r="G110">
            <v>906406.56</v>
          </cell>
          <cell r="H110">
            <v>401852.10999999993</v>
          </cell>
          <cell r="I110">
            <v>688422.94000000006</v>
          </cell>
          <cell r="J110">
            <v>546615.64</v>
          </cell>
        </row>
        <row r="111">
          <cell r="A111" t="str">
            <v>BT40 9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</row>
        <row r="112">
          <cell r="A112" t="str">
            <v>BT41 1</v>
          </cell>
          <cell r="B112">
            <v>113859</v>
          </cell>
          <cell r="C112" t="str">
            <v/>
          </cell>
          <cell r="D112">
            <v>1625975.7500000002</v>
          </cell>
          <cell r="E112">
            <v>138267.56000000003</v>
          </cell>
          <cell r="F112">
            <v>407909.31</v>
          </cell>
          <cell r="G112">
            <v>502898.57</v>
          </cell>
          <cell r="H112">
            <v>429396.0199999999</v>
          </cell>
          <cell r="I112">
            <v>799664.12</v>
          </cell>
          <cell r="J112">
            <v>810807.71000000008</v>
          </cell>
        </row>
        <row r="113">
          <cell r="A113" t="str">
            <v>BT41 2</v>
          </cell>
          <cell r="B113">
            <v>325669</v>
          </cell>
          <cell r="C113">
            <v>170778.45</v>
          </cell>
          <cell r="D113">
            <v>2286018.7200000002</v>
          </cell>
          <cell r="E113" t="str">
            <v/>
          </cell>
          <cell r="F113">
            <v>923669.27</v>
          </cell>
          <cell r="G113">
            <v>985286.14</v>
          </cell>
          <cell r="H113">
            <v>755595.83999999985</v>
          </cell>
          <cell r="I113">
            <v>851935.52</v>
          </cell>
          <cell r="J113">
            <v>994000.17</v>
          </cell>
        </row>
        <row r="114">
          <cell r="A114" t="str">
            <v>BT41 3</v>
          </cell>
          <cell r="B114">
            <v>195397</v>
          </cell>
          <cell r="C114">
            <v>127370.91</v>
          </cell>
          <cell r="D114">
            <v>2483718.64</v>
          </cell>
          <cell r="E114">
            <v>409528.04</v>
          </cell>
          <cell r="F114">
            <v>548517.89</v>
          </cell>
          <cell r="G114">
            <v>548180.52</v>
          </cell>
          <cell r="H114">
            <v>469510.96</v>
          </cell>
          <cell r="I114">
            <v>917195.33000000007</v>
          </cell>
          <cell r="J114">
            <v>958844.47</v>
          </cell>
        </row>
        <row r="115">
          <cell r="A115" t="str">
            <v>BT41 4</v>
          </cell>
          <cell r="B115" t="str">
            <v/>
          </cell>
          <cell r="C115">
            <v>139237.78</v>
          </cell>
          <cell r="D115">
            <v>2158419.9900000012</v>
          </cell>
          <cell r="E115">
            <v>326385.05999999976</v>
          </cell>
          <cell r="F115">
            <v>848740.13</v>
          </cell>
          <cell r="G115">
            <v>664556.61</v>
          </cell>
          <cell r="H115">
            <v>533728.09</v>
          </cell>
          <cell r="I115">
            <v>895868.35</v>
          </cell>
          <cell r="J115">
            <v>849173.11000000022</v>
          </cell>
        </row>
        <row r="116">
          <cell r="A116" t="str">
            <v>BT41 9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</row>
        <row r="117">
          <cell r="A117" t="str">
            <v>BT42 1</v>
          </cell>
          <cell r="B117">
            <v>98691</v>
          </cell>
          <cell r="C117">
            <v>89743.56</v>
          </cell>
          <cell r="D117">
            <v>1489252.8400000003</v>
          </cell>
          <cell r="E117">
            <v>313850.4599999999</v>
          </cell>
          <cell r="F117">
            <v>445157.69</v>
          </cell>
          <cell r="G117">
            <v>1511241.27</v>
          </cell>
          <cell r="H117">
            <v>1012269.1499999998</v>
          </cell>
          <cell r="I117">
            <v>757248.06</v>
          </cell>
          <cell r="J117">
            <v>678561.3600000001</v>
          </cell>
        </row>
        <row r="118">
          <cell r="A118" t="str">
            <v>BT42 2</v>
          </cell>
          <cell r="B118">
            <v>63686</v>
          </cell>
          <cell r="C118">
            <v>267811.78999999998</v>
          </cell>
          <cell r="D118">
            <v>1503734.7699999989</v>
          </cell>
          <cell r="E118">
            <v>466699.66999999987</v>
          </cell>
          <cell r="F118">
            <v>446101.15</v>
          </cell>
          <cell r="G118">
            <v>1162137</v>
          </cell>
          <cell r="H118">
            <v>741276.4700000002</v>
          </cell>
          <cell r="I118">
            <v>617864.17000000004</v>
          </cell>
          <cell r="J118">
            <v>781799.67000000039</v>
          </cell>
        </row>
        <row r="119">
          <cell r="A119" t="str">
            <v>BT42 3</v>
          </cell>
          <cell r="B119">
            <v>50784</v>
          </cell>
          <cell r="C119">
            <v>145916.82</v>
          </cell>
          <cell r="D119">
            <v>940240.76999999955</v>
          </cell>
          <cell r="E119">
            <v>319103.45999999996</v>
          </cell>
          <cell r="F119">
            <v>301551.21999999997</v>
          </cell>
          <cell r="G119">
            <v>929812.16</v>
          </cell>
          <cell r="H119">
            <v>567762.72999999986</v>
          </cell>
          <cell r="I119">
            <v>441334.83</v>
          </cell>
          <cell r="J119">
            <v>516531.63999999972</v>
          </cell>
        </row>
        <row r="120">
          <cell r="A120" t="str">
            <v>BT42 4</v>
          </cell>
          <cell r="B120">
            <v>64572</v>
          </cell>
          <cell r="C120">
            <v>144016.99</v>
          </cell>
          <cell r="D120">
            <v>889908.13000000024</v>
          </cell>
          <cell r="E120">
            <v>162696.10999999999</v>
          </cell>
          <cell r="F120">
            <v>881888.81</v>
          </cell>
          <cell r="G120">
            <v>807763.3</v>
          </cell>
          <cell r="H120">
            <v>589048.00999999989</v>
          </cell>
          <cell r="I120">
            <v>462642.75</v>
          </cell>
          <cell r="J120">
            <v>612287.33000000007</v>
          </cell>
        </row>
        <row r="121">
          <cell r="A121" t="str">
            <v>BT42 9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</row>
        <row r="122">
          <cell r="A122" t="str">
            <v>BT43 5</v>
          </cell>
          <cell r="B122" t="str">
            <v/>
          </cell>
          <cell r="C122">
            <v>177968.96</v>
          </cell>
          <cell r="D122">
            <v>677536.25999999989</v>
          </cell>
          <cell r="E122">
            <v>96130.109999999986</v>
          </cell>
          <cell r="F122">
            <v>178901.67</v>
          </cell>
          <cell r="G122">
            <v>606222.84</v>
          </cell>
          <cell r="H122">
            <v>341956.99000000011</v>
          </cell>
          <cell r="I122">
            <v>389691.82</v>
          </cell>
          <cell r="J122">
            <v>375797.47</v>
          </cell>
        </row>
        <row r="123">
          <cell r="A123" t="str">
            <v>BT43 6</v>
          </cell>
          <cell r="B123">
            <v>101042</v>
          </cell>
          <cell r="C123">
            <v>190975.57</v>
          </cell>
          <cell r="D123">
            <v>986310.99</v>
          </cell>
          <cell r="E123">
            <v>218241.20999999996</v>
          </cell>
          <cell r="F123">
            <v>278942.08000000002</v>
          </cell>
          <cell r="G123">
            <v>755575.35</v>
          </cell>
          <cell r="H123">
            <v>588865.20000000019</v>
          </cell>
          <cell r="I123">
            <v>379542.25</v>
          </cell>
          <cell r="J123">
            <v>588080.13999999978</v>
          </cell>
        </row>
        <row r="124">
          <cell r="A124" t="str">
            <v>BT43 7</v>
          </cell>
          <cell r="B124">
            <v>118171</v>
          </cell>
          <cell r="C124">
            <v>59524.63</v>
          </cell>
          <cell r="D124">
            <v>981679.16000000015</v>
          </cell>
          <cell r="E124">
            <v>183044.80999999994</v>
          </cell>
          <cell r="F124">
            <v>296553.81</v>
          </cell>
          <cell r="G124">
            <v>705084.89</v>
          </cell>
          <cell r="H124">
            <v>525953.44999999972</v>
          </cell>
          <cell r="I124">
            <v>420022.61</v>
          </cell>
          <cell r="J124">
            <v>392463.9599999999</v>
          </cell>
        </row>
        <row r="125">
          <cell r="A125" t="str">
            <v>BT44 0</v>
          </cell>
          <cell r="B125" t="str">
            <v/>
          </cell>
          <cell r="C125" t="str">
            <v/>
          </cell>
          <cell r="D125">
            <v>1139902.8999999997</v>
          </cell>
          <cell r="E125">
            <v>293470.61000000004</v>
          </cell>
          <cell r="F125">
            <v>324828.48</v>
          </cell>
          <cell r="G125">
            <v>449924.35</v>
          </cell>
          <cell r="H125">
            <v>276558.35000000003</v>
          </cell>
          <cell r="I125">
            <v>436611.60000000003</v>
          </cell>
          <cell r="J125">
            <v>193568.84</v>
          </cell>
        </row>
        <row r="126">
          <cell r="A126" t="str">
            <v>BT44 8</v>
          </cell>
          <cell r="B126">
            <v>64988</v>
          </cell>
          <cell r="C126" t="str">
            <v/>
          </cell>
          <cell r="D126">
            <v>1502755.88</v>
          </cell>
          <cell r="E126">
            <v>411341.9599999999</v>
          </cell>
          <cell r="F126">
            <v>376991.53</v>
          </cell>
          <cell r="G126">
            <v>480007.34</v>
          </cell>
          <cell r="H126">
            <v>426201.47999999992</v>
          </cell>
          <cell r="I126">
            <v>531510.53</v>
          </cell>
          <cell r="J126">
            <v>374315.12999999995</v>
          </cell>
        </row>
        <row r="127">
          <cell r="A127" t="str">
            <v>BT44 9</v>
          </cell>
          <cell r="B127">
            <v>214947</v>
          </cell>
          <cell r="C127" t="str">
            <v/>
          </cell>
          <cell r="D127">
            <v>1241745.3399999996</v>
          </cell>
          <cell r="E127">
            <v>205716.35999999996</v>
          </cell>
          <cell r="F127">
            <v>334676.95</v>
          </cell>
          <cell r="G127">
            <v>772173.57</v>
          </cell>
          <cell r="H127">
            <v>421172.27999999991</v>
          </cell>
          <cell r="I127">
            <v>549921.29</v>
          </cell>
          <cell r="J127">
            <v>712018.65</v>
          </cell>
        </row>
        <row r="128">
          <cell r="A128" t="str">
            <v>BT45 5</v>
          </cell>
          <cell r="B128">
            <v>68951</v>
          </cell>
          <cell r="C128" t="str">
            <v/>
          </cell>
          <cell r="D128">
            <v>1444593.7100000011</v>
          </cell>
          <cell r="E128">
            <v>249928.85999999996</v>
          </cell>
          <cell r="F128">
            <v>271319.32</v>
          </cell>
          <cell r="G128">
            <v>272539.23</v>
          </cell>
          <cell r="H128">
            <v>193595.41000000003</v>
          </cell>
          <cell r="I128">
            <v>1090173</v>
          </cell>
          <cell r="J128">
            <v>1207235.1199999992</v>
          </cell>
        </row>
        <row r="129">
          <cell r="A129" t="str">
            <v>BT45 6</v>
          </cell>
          <cell r="B129">
            <v>101798</v>
          </cell>
          <cell r="C129" t="str">
            <v/>
          </cell>
          <cell r="D129">
            <v>1518660.7500000005</v>
          </cell>
          <cell r="E129">
            <v>268067.4599999999</v>
          </cell>
          <cell r="F129">
            <v>160763.42000000001</v>
          </cell>
          <cell r="G129">
            <v>267908.03000000003</v>
          </cell>
          <cell r="H129">
            <v>134970.71</v>
          </cell>
          <cell r="I129">
            <v>1001255.43</v>
          </cell>
          <cell r="J129">
            <v>585751.30000000005</v>
          </cell>
        </row>
        <row r="130">
          <cell r="A130" t="str">
            <v>BT45 7</v>
          </cell>
          <cell r="B130">
            <v>145057</v>
          </cell>
          <cell r="C130" t="str">
            <v/>
          </cell>
          <cell r="D130">
            <v>2150901.3899999987</v>
          </cell>
          <cell r="E130">
            <v>250254.19</v>
          </cell>
          <cell r="F130">
            <v>314204.02</v>
          </cell>
          <cell r="G130">
            <v>322223.45</v>
          </cell>
          <cell r="H130">
            <v>185027.49</v>
          </cell>
          <cell r="I130">
            <v>1360313.76</v>
          </cell>
          <cell r="J130">
            <v>1180710.9100000004</v>
          </cell>
        </row>
        <row r="131">
          <cell r="A131" t="str">
            <v>BT45 8</v>
          </cell>
          <cell r="B131">
            <v>122693</v>
          </cell>
          <cell r="C131" t="str">
            <v/>
          </cell>
          <cell r="D131">
            <v>2333085.3600000017</v>
          </cell>
          <cell r="E131">
            <v>413257.24</v>
          </cell>
          <cell r="F131">
            <v>262144.64000000001</v>
          </cell>
          <cell r="G131">
            <v>416602.07</v>
          </cell>
          <cell r="H131">
            <v>244360.26999999996</v>
          </cell>
          <cell r="I131">
            <v>1282245.8500000001</v>
          </cell>
          <cell r="J131">
            <v>1271116.5599999998</v>
          </cell>
        </row>
        <row r="132">
          <cell r="A132" t="str">
            <v>BT45 9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</row>
        <row r="133">
          <cell r="A133" t="str">
            <v>BT46 5</v>
          </cell>
          <cell r="B133" t="str">
            <v/>
          </cell>
          <cell r="C133" t="str">
            <v/>
          </cell>
          <cell r="D133">
            <v>2470569.4899999988</v>
          </cell>
          <cell r="E133">
            <v>354984.99999999994</v>
          </cell>
          <cell r="F133">
            <v>242999.46</v>
          </cell>
          <cell r="G133">
            <v>232673.51</v>
          </cell>
          <cell r="H133">
            <v>118812.03</v>
          </cell>
          <cell r="I133">
            <v>625811.91</v>
          </cell>
          <cell r="J133">
            <v>2023667.9599999995</v>
          </cell>
        </row>
        <row r="134">
          <cell r="A134" t="str">
            <v>BT47 2</v>
          </cell>
          <cell r="B134">
            <v>120175</v>
          </cell>
          <cell r="C134" t="str">
            <v/>
          </cell>
          <cell r="D134">
            <v>1624594.5599999989</v>
          </cell>
          <cell r="E134">
            <v>198699.02000000005</v>
          </cell>
          <cell r="F134">
            <v>762121.97</v>
          </cell>
          <cell r="G134">
            <v>673833.18</v>
          </cell>
          <cell r="H134">
            <v>1352680.34</v>
          </cell>
          <cell r="I134">
            <v>910942.07000000007</v>
          </cell>
          <cell r="J134">
            <v>959749.51999999979</v>
          </cell>
        </row>
        <row r="135">
          <cell r="A135" t="str">
            <v>BT47 3</v>
          </cell>
          <cell r="B135">
            <v>197784</v>
          </cell>
          <cell r="C135">
            <v>193537.16</v>
          </cell>
          <cell r="D135">
            <v>2765034.2399999984</v>
          </cell>
          <cell r="E135">
            <v>613958.62000000011</v>
          </cell>
          <cell r="F135">
            <v>1084792.3</v>
          </cell>
          <cell r="G135">
            <v>758707.13</v>
          </cell>
          <cell r="H135">
            <v>1285828.620000001</v>
          </cell>
          <cell r="I135">
            <v>1314268.83</v>
          </cell>
          <cell r="J135">
            <v>1656297.69</v>
          </cell>
        </row>
        <row r="136">
          <cell r="A136" t="str">
            <v>BT47 4</v>
          </cell>
          <cell r="B136" t="str">
            <v/>
          </cell>
          <cell r="C136" t="str">
            <v/>
          </cell>
          <cell r="D136">
            <v>2145766.7480197288</v>
          </cell>
          <cell r="E136">
            <v>468562.6100000001</v>
          </cell>
          <cell r="F136">
            <v>522644.42</v>
          </cell>
          <cell r="G136">
            <v>580308.47</v>
          </cell>
          <cell r="H136">
            <v>532666.74</v>
          </cell>
          <cell r="I136">
            <v>706966.77</v>
          </cell>
          <cell r="J136">
            <v>1875992.7899999998</v>
          </cell>
        </row>
        <row r="137">
          <cell r="A137" t="str">
            <v>BT47 5</v>
          </cell>
          <cell r="B137">
            <v>42621</v>
          </cell>
          <cell r="C137" t="str">
            <v/>
          </cell>
          <cell r="D137">
            <v>496740.43000000005</v>
          </cell>
          <cell r="E137">
            <v>110801.64000000001</v>
          </cell>
          <cell r="F137">
            <v>289210.64</v>
          </cell>
          <cell r="G137">
            <v>310708.96999999997</v>
          </cell>
          <cell r="H137">
            <v>360158.26000000007</v>
          </cell>
          <cell r="I137">
            <v>404563.66000000003</v>
          </cell>
          <cell r="J137">
            <v>492313.04</v>
          </cell>
        </row>
        <row r="138">
          <cell r="A138" t="str">
            <v>BT47 6</v>
          </cell>
          <cell r="B138">
            <v>235750</v>
          </cell>
          <cell r="C138" t="str">
            <v/>
          </cell>
          <cell r="D138">
            <v>1627683.5283334253</v>
          </cell>
          <cell r="E138">
            <v>216232.58000000002</v>
          </cell>
          <cell r="F138">
            <v>951429.41</v>
          </cell>
          <cell r="G138">
            <v>687683.12</v>
          </cell>
          <cell r="H138">
            <v>1129547.3000000003</v>
          </cell>
          <cell r="I138">
            <v>775881.03</v>
          </cell>
          <cell r="J138">
            <v>1159518.1000000001</v>
          </cell>
        </row>
        <row r="139">
          <cell r="A139" t="str">
            <v>BT48 0</v>
          </cell>
          <cell r="B139">
            <v>204034</v>
          </cell>
          <cell r="C139" t="str">
            <v/>
          </cell>
          <cell r="D139">
            <v>1325162.3800000008</v>
          </cell>
          <cell r="E139">
            <v>208163.21999999997</v>
          </cell>
          <cell r="F139">
            <v>519096.18</v>
          </cell>
          <cell r="G139">
            <v>829433.24</v>
          </cell>
          <cell r="H139">
            <v>1404813.56</v>
          </cell>
          <cell r="I139">
            <v>864942.43</v>
          </cell>
          <cell r="J139">
            <v>702105.49</v>
          </cell>
        </row>
        <row r="140">
          <cell r="A140" t="str">
            <v>BT48 4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</row>
        <row r="141">
          <cell r="A141" t="str">
            <v>BT48 6</v>
          </cell>
          <cell r="B141" t="str">
            <v/>
          </cell>
          <cell r="C141" t="str">
            <v/>
          </cell>
          <cell r="D141">
            <v>143439.14000000001</v>
          </cell>
          <cell r="E141" t="str">
            <v/>
          </cell>
          <cell r="F141">
            <v>72167.34</v>
          </cell>
          <cell r="G141">
            <v>173434.86</v>
          </cell>
          <cell r="H141">
            <v>189331.33</v>
          </cell>
          <cell r="I141">
            <v>107824.99</v>
          </cell>
          <cell r="J141">
            <v>90718.35000000002</v>
          </cell>
        </row>
        <row r="142">
          <cell r="A142" t="str">
            <v>BT48 7</v>
          </cell>
          <cell r="B142">
            <v>56151</v>
          </cell>
          <cell r="C142" t="str">
            <v/>
          </cell>
          <cell r="D142">
            <v>642695.44000000018</v>
          </cell>
          <cell r="E142">
            <v>244123.45</v>
          </cell>
          <cell r="F142">
            <v>231964.39</v>
          </cell>
          <cell r="G142">
            <v>234805.8</v>
          </cell>
          <cell r="H142">
            <v>438587.7900000001</v>
          </cell>
          <cell r="I142">
            <v>328297.75</v>
          </cell>
          <cell r="J142">
            <v>405078.41999999993</v>
          </cell>
        </row>
        <row r="143">
          <cell r="A143" t="str">
            <v>BT48 8</v>
          </cell>
          <cell r="B143">
            <v>428272</v>
          </cell>
          <cell r="C143" t="str">
            <v/>
          </cell>
          <cell r="D143">
            <v>2065356.6800000006</v>
          </cell>
          <cell r="E143">
            <v>249529.24000000002</v>
          </cell>
          <cell r="F143">
            <v>676696.35</v>
          </cell>
          <cell r="G143">
            <v>1201577.26</v>
          </cell>
          <cell r="H143">
            <v>1753821.18</v>
          </cell>
          <cell r="I143">
            <v>1215944.68</v>
          </cell>
          <cell r="J143">
            <v>1104375.2500000002</v>
          </cell>
        </row>
        <row r="144">
          <cell r="A144" t="str">
            <v>BT48 9</v>
          </cell>
          <cell r="B144">
            <v>98954</v>
          </cell>
          <cell r="C144" t="str">
            <v/>
          </cell>
          <cell r="D144">
            <v>637273.89000000025</v>
          </cell>
          <cell r="E144" t="str">
            <v/>
          </cell>
          <cell r="F144">
            <v>299644.89</v>
          </cell>
          <cell r="G144">
            <v>462588.09</v>
          </cell>
          <cell r="H144">
            <v>598907.77000000014</v>
          </cell>
          <cell r="I144">
            <v>610088.06000000006</v>
          </cell>
          <cell r="J144">
            <v>589893.30000000005</v>
          </cell>
        </row>
        <row r="145">
          <cell r="A145" t="str">
            <v>BT49 0</v>
          </cell>
          <cell r="B145">
            <v>65152</v>
          </cell>
          <cell r="C145">
            <v>89503.47</v>
          </cell>
          <cell r="D145">
            <v>2168143.9699999997</v>
          </cell>
          <cell r="E145">
            <v>678033.64</v>
          </cell>
          <cell r="F145">
            <v>736075.27</v>
          </cell>
          <cell r="G145">
            <v>496984.49</v>
          </cell>
          <cell r="H145">
            <v>639083.75000000035</v>
          </cell>
          <cell r="I145">
            <v>526915.69999999995</v>
          </cell>
          <cell r="J145">
            <v>1478518.7400000002</v>
          </cell>
        </row>
        <row r="146">
          <cell r="A146" t="str">
            <v>BT49 4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</row>
        <row r="147">
          <cell r="A147" t="str">
            <v>BT49 9</v>
          </cell>
          <cell r="B147">
            <v>35171</v>
          </cell>
          <cell r="C147" t="str">
            <v/>
          </cell>
          <cell r="D147">
            <v>1104787.3</v>
          </cell>
          <cell r="E147">
            <v>436034.07999999996</v>
          </cell>
          <cell r="F147">
            <v>350908.08</v>
          </cell>
          <cell r="G147">
            <v>264485.65999999997</v>
          </cell>
          <cell r="H147">
            <v>279183.17</v>
          </cell>
          <cell r="I147">
            <v>284495.92</v>
          </cell>
          <cell r="J147">
            <v>1064877.7700000003</v>
          </cell>
        </row>
        <row r="148">
          <cell r="A148" t="str">
            <v>BT5 4</v>
          </cell>
          <cell r="B148">
            <v>27798</v>
          </cell>
          <cell r="C148">
            <v>68119.039999999994</v>
          </cell>
          <cell r="D148">
            <v>375005.00999999989</v>
          </cell>
          <cell r="E148">
            <v>32445.9</v>
          </cell>
          <cell r="F148">
            <v>179775.27</v>
          </cell>
          <cell r="G148">
            <v>622091.47</v>
          </cell>
          <cell r="H148">
            <v>213176.31999999995</v>
          </cell>
          <cell r="I148">
            <v>209228.91</v>
          </cell>
          <cell r="J148">
            <v>487244.91999999981</v>
          </cell>
        </row>
        <row r="149">
          <cell r="A149" t="str">
            <v>BT5 5</v>
          </cell>
          <cell r="B149" t="str">
            <v/>
          </cell>
          <cell r="C149">
            <v>92005.5</v>
          </cell>
          <cell r="D149">
            <v>838304.67000000027</v>
          </cell>
          <cell r="E149">
            <v>225662.43999999997</v>
          </cell>
          <cell r="F149">
            <v>426638.25</v>
          </cell>
          <cell r="G149">
            <v>740189.32</v>
          </cell>
          <cell r="H149">
            <v>309880.33000000007</v>
          </cell>
          <cell r="I149">
            <v>264400.38</v>
          </cell>
          <cell r="J149">
            <v>542385.69000000006</v>
          </cell>
        </row>
        <row r="150">
          <cell r="A150" t="str">
            <v>BT5 6</v>
          </cell>
          <cell r="B150" t="str">
            <v/>
          </cell>
          <cell r="C150">
            <v>101832.23</v>
          </cell>
          <cell r="D150">
            <v>1410609.0999999994</v>
          </cell>
          <cell r="E150">
            <v>225258.49999999997</v>
          </cell>
          <cell r="F150">
            <v>964656.09</v>
          </cell>
          <cell r="G150">
            <v>835474.69</v>
          </cell>
          <cell r="H150">
            <v>402900.71999999991</v>
          </cell>
          <cell r="I150">
            <v>513398.57</v>
          </cell>
          <cell r="J150">
            <v>649827.77</v>
          </cell>
        </row>
        <row r="151">
          <cell r="A151" t="str">
            <v>BT5 7</v>
          </cell>
          <cell r="B151">
            <v>42402</v>
          </cell>
          <cell r="C151">
            <v>223629.66</v>
          </cell>
          <cell r="D151">
            <v>1980129.1200000015</v>
          </cell>
          <cell r="E151">
            <v>244377.22999999995</v>
          </cell>
          <cell r="F151">
            <v>939902.85</v>
          </cell>
          <cell r="G151">
            <v>1153481.94</v>
          </cell>
          <cell r="H151">
            <v>871644.29999999981</v>
          </cell>
          <cell r="I151">
            <v>547744.06000000006</v>
          </cell>
          <cell r="J151">
            <v>1431302.3299999998</v>
          </cell>
        </row>
        <row r="152">
          <cell r="A152" t="str">
            <v>BT5 9</v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</row>
        <row r="153">
          <cell r="A153" t="str">
            <v>BT51 3</v>
          </cell>
          <cell r="B153">
            <v>58837</v>
          </cell>
          <cell r="C153">
            <v>175030.89</v>
          </cell>
          <cell r="D153">
            <v>1392019.1400000001</v>
          </cell>
          <cell r="E153">
            <v>340831.15999999968</v>
          </cell>
          <cell r="F153">
            <v>497578.2</v>
          </cell>
          <cell r="G153">
            <v>749183.65</v>
          </cell>
          <cell r="H153">
            <v>1220809.7499999998</v>
          </cell>
          <cell r="I153">
            <v>604048.61</v>
          </cell>
          <cell r="J153">
            <v>891303.70000000007</v>
          </cell>
        </row>
        <row r="154">
          <cell r="A154" t="str">
            <v>BT51 4</v>
          </cell>
          <cell r="B154">
            <v>126631</v>
          </cell>
          <cell r="C154">
            <v>97614.09</v>
          </cell>
          <cell r="D154">
            <v>989447.39999999991</v>
          </cell>
          <cell r="E154">
            <v>427190.80999999994</v>
          </cell>
          <cell r="F154">
            <v>399457.96</v>
          </cell>
          <cell r="G154">
            <v>497946.12</v>
          </cell>
          <cell r="H154">
            <v>879255.1</v>
          </cell>
          <cell r="I154">
            <v>428166.62</v>
          </cell>
          <cell r="J154">
            <v>659440.52000000037</v>
          </cell>
        </row>
        <row r="155">
          <cell r="A155" t="str">
            <v>BT51 5</v>
          </cell>
          <cell r="B155" t="str">
            <v/>
          </cell>
          <cell r="C155">
            <v>66094.09</v>
          </cell>
          <cell r="D155">
            <v>1217797.6499999997</v>
          </cell>
          <cell r="E155">
            <v>343543.78000000014</v>
          </cell>
          <cell r="F155">
            <v>211756.78</v>
          </cell>
          <cell r="G155">
            <v>319171.34000000003</v>
          </cell>
          <cell r="H155">
            <v>289641.16999999993</v>
          </cell>
          <cell r="I155">
            <v>309184.62</v>
          </cell>
          <cell r="J155">
            <v>744527.66000000015</v>
          </cell>
        </row>
        <row r="156">
          <cell r="A156" t="str">
            <v>BT52 1</v>
          </cell>
          <cell r="B156">
            <v>60881</v>
          </cell>
          <cell r="C156">
            <v>115788.37</v>
          </cell>
          <cell r="D156">
            <v>1014718.2599999998</v>
          </cell>
          <cell r="E156">
            <v>334510.21000000002</v>
          </cell>
          <cell r="F156">
            <v>594976.41</v>
          </cell>
          <cell r="G156">
            <v>516342.83</v>
          </cell>
          <cell r="H156">
            <v>761070.11999999941</v>
          </cell>
          <cell r="I156">
            <v>429526.3</v>
          </cell>
          <cell r="J156">
            <v>667732.15000000014</v>
          </cell>
        </row>
        <row r="157">
          <cell r="A157" t="str">
            <v>BT52 2</v>
          </cell>
          <cell r="B157">
            <v>66908</v>
          </cell>
          <cell r="C157" t="str">
            <v/>
          </cell>
          <cell r="D157">
            <v>680642.16999999981</v>
          </cell>
          <cell r="E157">
            <v>159072.36999999994</v>
          </cell>
          <cell r="F157">
            <v>263289.01</v>
          </cell>
          <cell r="G157">
            <v>485299.74</v>
          </cell>
          <cell r="H157">
            <v>505541.9</v>
          </cell>
          <cell r="I157">
            <v>334234.2</v>
          </cell>
          <cell r="J157">
            <v>382791.45000000019</v>
          </cell>
        </row>
        <row r="158">
          <cell r="A158" t="str">
            <v>BT52 9</v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</row>
        <row r="159">
          <cell r="A159" t="str">
            <v>BT53 6</v>
          </cell>
          <cell r="B159">
            <v>61938</v>
          </cell>
          <cell r="C159">
            <v>61873</v>
          </cell>
          <cell r="D159">
            <v>847306.82999999926</v>
          </cell>
          <cell r="E159" t="str">
            <v/>
          </cell>
          <cell r="F159">
            <v>298554.84000000003</v>
          </cell>
          <cell r="G159">
            <v>339401.74</v>
          </cell>
          <cell r="H159">
            <v>506377.00000000006</v>
          </cell>
          <cell r="I159">
            <v>632777.42000000004</v>
          </cell>
          <cell r="J159">
            <v>610414.45999999973</v>
          </cell>
        </row>
        <row r="160">
          <cell r="A160" t="str">
            <v>BT53 7</v>
          </cell>
          <cell r="B160">
            <v>86730</v>
          </cell>
          <cell r="C160" t="str">
            <v/>
          </cell>
          <cell r="D160">
            <v>1185123.97</v>
          </cell>
          <cell r="E160">
            <v>239615.36999999997</v>
          </cell>
          <cell r="F160">
            <v>411401.96</v>
          </cell>
          <cell r="G160">
            <v>557622.53</v>
          </cell>
          <cell r="H160">
            <v>558508.04</v>
          </cell>
          <cell r="I160">
            <v>683549.89</v>
          </cell>
          <cell r="J160">
            <v>684912.46999999974</v>
          </cell>
        </row>
        <row r="161">
          <cell r="A161" t="str">
            <v>BT53 8</v>
          </cell>
          <cell r="B161">
            <v>74439</v>
          </cell>
          <cell r="C161" t="str">
            <v/>
          </cell>
          <cell r="D161">
            <v>967106.09999999974</v>
          </cell>
          <cell r="E161">
            <v>395370.33</v>
          </cell>
          <cell r="F161">
            <v>377457.39</v>
          </cell>
          <cell r="G161">
            <v>378826.26</v>
          </cell>
          <cell r="H161">
            <v>396676.96000000008</v>
          </cell>
          <cell r="I161">
            <v>503749.12</v>
          </cell>
          <cell r="J161">
            <v>491384.94000000006</v>
          </cell>
        </row>
        <row r="162">
          <cell r="A162" t="str">
            <v>BT53 9</v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</row>
        <row r="163">
          <cell r="A163" t="str">
            <v>BT54 6</v>
          </cell>
          <cell r="B163">
            <v>85621</v>
          </cell>
          <cell r="C163" t="str">
            <v/>
          </cell>
          <cell r="D163">
            <v>774088.66</v>
          </cell>
          <cell r="E163">
            <v>377488.41</v>
          </cell>
          <cell r="F163">
            <v>320748.64</v>
          </cell>
          <cell r="G163">
            <v>244864.21</v>
          </cell>
          <cell r="H163">
            <v>260768.3</v>
          </cell>
          <cell r="I163">
            <v>254975.79</v>
          </cell>
          <cell r="J163">
            <v>741803.75000000035</v>
          </cell>
        </row>
        <row r="164">
          <cell r="A164" t="str">
            <v>BT55 7</v>
          </cell>
          <cell r="B164">
            <v>99612</v>
          </cell>
          <cell r="C164">
            <v>134470.20000000001</v>
          </cell>
          <cell r="D164">
            <v>1057132.2000000002</v>
          </cell>
          <cell r="E164">
            <v>296677.3</v>
          </cell>
          <cell r="F164">
            <v>470263.18</v>
          </cell>
          <cell r="G164">
            <v>340668</v>
          </cell>
          <cell r="H164">
            <v>368878.43</v>
          </cell>
          <cell r="I164">
            <v>258126.22</v>
          </cell>
          <cell r="J164">
            <v>657734.71000000008</v>
          </cell>
        </row>
        <row r="165">
          <cell r="A165" t="str">
            <v>BT56 8</v>
          </cell>
          <cell r="B165" t="str">
            <v/>
          </cell>
          <cell r="C165" t="str">
            <v/>
          </cell>
          <cell r="D165">
            <v>844364.83000000019</v>
          </cell>
          <cell r="E165">
            <v>314811.48000000004</v>
          </cell>
          <cell r="F165">
            <v>516319.06</v>
          </cell>
          <cell r="G165">
            <v>350744.65</v>
          </cell>
          <cell r="H165">
            <v>451586.34000000008</v>
          </cell>
          <cell r="I165">
            <v>227494.51</v>
          </cell>
          <cell r="J165">
            <v>595645.64999999991</v>
          </cell>
        </row>
        <row r="166">
          <cell r="A166" t="str">
            <v>BT57 8</v>
          </cell>
          <cell r="B166" t="str">
            <v/>
          </cell>
          <cell r="C166" t="str">
            <v/>
          </cell>
          <cell r="D166">
            <v>471041.35000000003</v>
          </cell>
          <cell r="E166">
            <v>164454.97999999998</v>
          </cell>
          <cell r="F166">
            <v>170225.02</v>
          </cell>
          <cell r="G166">
            <v>182233.39</v>
          </cell>
          <cell r="H166">
            <v>274377.63</v>
          </cell>
          <cell r="I166">
            <v>202668.69</v>
          </cell>
          <cell r="J166">
            <v>165499.61000000002</v>
          </cell>
        </row>
        <row r="167">
          <cell r="A167" t="str">
            <v>BT58 1</v>
          </cell>
          <cell r="B167" t="str">
            <v>terminated</v>
          </cell>
          <cell r="C167" t="str">
            <v>terminated</v>
          </cell>
          <cell r="D167" t="str">
            <v>terminated</v>
          </cell>
          <cell r="E167" t="str">
            <v>terminated</v>
          </cell>
          <cell r="F167" t="str">
            <v>terminated</v>
          </cell>
          <cell r="G167" t="str">
            <v>terminated</v>
          </cell>
          <cell r="H167" t="str">
            <v>terminated</v>
          </cell>
          <cell r="I167" t="str">
            <v>terminated</v>
          </cell>
          <cell r="J167" t="str">
            <v>terminated</v>
          </cell>
        </row>
        <row r="168">
          <cell r="A168" t="str">
            <v>BT6 0</v>
          </cell>
          <cell r="B168">
            <v>105178</v>
          </cell>
          <cell r="C168">
            <v>110962.62</v>
          </cell>
          <cell r="D168">
            <v>1642675.3300000005</v>
          </cell>
          <cell r="E168">
            <v>187835.93000000008</v>
          </cell>
          <cell r="F168">
            <v>688051.24</v>
          </cell>
          <cell r="G168">
            <v>757237.76000000001</v>
          </cell>
          <cell r="H168">
            <v>592708.44999999984</v>
          </cell>
          <cell r="I168">
            <v>386615.69</v>
          </cell>
          <cell r="J168">
            <v>557568.49999999988</v>
          </cell>
        </row>
        <row r="169">
          <cell r="A169" t="str">
            <v>BT6 8</v>
          </cell>
          <cell r="B169">
            <v>73438</v>
          </cell>
          <cell r="C169">
            <v>197465.28</v>
          </cell>
          <cell r="D169">
            <v>725608.53999999992</v>
          </cell>
          <cell r="E169">
            <v>75859.950000000012</v>
          </cell>
          <cell r="F169">
            <v>363581.36</v>
          </cell>
          <cell r="G169">
            <v>558702.51</v>
          </cell>
          <cell r="H169">
            <v>314609.74</v>
          </cell>
          <cell r="I169">
            <v>169840.04</v>
          </cell>
          <cell r="J169">
            <v>568783.75</v>
          </cell>
        </row>
        <row r="170">
          <cell r="A170" t="str">
            <v>BT6 9</v>
          </cell>
          <cell r="B170">
            <v>33238</v>
          </cell>
          <cell r="C170">
            <v>117528.71</v>
          </cell>
          <cell r="D170">
            <v>1427820.9499999997</v>
          </cell>
          <cell r="E170">
            <v>246059.10999999996</v>
          </cell>
          <cell r="F170">
            <v>853681.41</v>
          </cell>
          <cell r="G170">
            <v>1106487.3999999999</v>
          </cell>
          <cell r="H170">
            <v>584788.84</v>
          </cell>
          <cell r="I170">
            <v>578113.22</v>
          </cell>
          <cell r="J170">
            <v>943272.31000000017</v>
          </cell>
        </row>
        <row r="171">
          <cell r="A171" t="str">
            <v>BT60 1</v>
          </cell>
          <cell r="B171">
            <v>49859</v>
          </cell>
          <cell r="C171" t="str">
            <v/>
          </cell>
          <cell r="D171">
            <v>974596.74000000034</v>
          </cell>
          <cell r="E171">
            <v>411471.3299999999</v>
          </cell>
          <cell r="F171">
            <v>324368.42</v>
          </cell>
          <cell r="G171">
            <v>403224.97</v>
          </cell>
          <cell r="H171">
            <v>276376.75000000006</v>
          </cell>
          <cell r="I171">
            <v>597317.65</v>
          </cell>
          <cell r="J171">
            <v>788068.14999999991</v>
          </cell>
        </row>
        <row r="172">
          <cell r="A172" t="str">
            <v>BT60 2</v>
          </cell>
          <cell r="B172">
            <v>124745</v>
          </cell>
          <cell r="C172" t="str">
            <v/>
          </cell>
          <cell r="D172">
            <v>1669834.8299999989</v>
          </cell>
          <cell r="E172">
            <v>424431.91000000009</v>
          </cell>
          <cell r="F172">
            <v>304052.17</v>
          </cell>
          <cell r="G172">
            <v>392802.39</v>
          </cell>
          <cell r="H172">
            <v>274911.44</v>
          </cell>
          <cell r="I172">
            <v>597685.86</v>
          </cell>
          <cell r="J172">
            <v>664240.21999999974</v>
          </cell>
        </row>
        <row r="173">
          <cell r="A173" t="str">
            <v>BT60 3</v>
          </cell>
          <cell r="B173">
            <v>106021</v>
          </cell>
          <cell r="C173" t="str">
            <v/>
          </cell>
          <cell r="D173">
            <v>1056191.3200000003</v>
          </cell>
          <cell r="E173">
            <v>243334.00000000003</v>
          </cell>
          <cell r="F173">
            <v>185133.49</v>
          </cell>
          <cell r="G173">
            <v>465940.42</v>
          </cell>
          <cell r="H173">
            <v>168586.01000000004</v>
          </cell>
          <cell r="I173">
            <v>377079.09</v>
          </cell>
          <cell r="J173">
            <v>686892.15999999968</v>
          </cell>
        </row>
        <row r="174">
          <cell r="A174" t="str">
            <v>BT60 4</v>
          </cell>
          <cell r="B174">
            <v>99064</v>
          </cell>
          <cell r="C174" t="str">
            <v/>
          </cell>
          <cell r="D174">
            <v>797662.42000000016</v>
          </cell>
          <cell r="E174" t="str">
            <v/>
          </cell>
          <cell r="F174">
            <v>225393.23</v>
          </cell>
          <cell r="G174">
            <v>203394.62</v>
          </cell>
          <cell r="H174">
            <v>130270.76000000002</v>
          </cell>
          <cell r="I174">
            <v>458255.60000000003</v>
          </cell>
          <cell r="J174">
            <v>678589.77999999991</v>
          </cell>
        </row>
        <row r="175">
          <cell r="A175" t="str">
            <v>BT61 0</v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</row>
        <row r="176">
          <cell r="A176" t="str">
            <v>BT61 7</v>
          </cell>
          <cell r="B176" t="str">
            <v/>
          </cell>
          <cell r="C176" t="str">
            <v/>
          </cell>
          <cell r="D176">
            <v>251326.18999999997</v>
          </cell>
          <cell r="E176" t="str">
            <v/>
          </cell>
          <cell r="F176" t="str">
            <v/>
          </cell>
          <cell r="G176">
            <v>44308.32</v>
          </cell>
          <cell r="H176" t="str">
            <v/>
          </cell>
          <cell r="I176">
            <v>99027.33</v>
          </cell>
          <cell r="J176">
            <v>344922.77000000008</v>
          </cell>
        </row>
        <row r="177">
          <cell r="A177" t="str">
            <v>BT61 8</v>
          </cell>
          <cell r="B177">
            <v>254668</v>
          </cell>
          <cell r="C177" t="str">
            <v/>
          </cell>
          <cell r="D177">
            <v>1162718.51</v>
          </cell>
          <cell r="E177">
            <v>214257.36</v>
          </cell>
          <cell r="F177">
            <v>229274.64</v>
          </cell>
          <cell r="G177">
            <v>390481</v>
          </cell>
          <cell r="H177">
            <v>318826.96999999991</v>
          </cell>
          <cell r="I177">
            <v>552993.30000000005</v>
          </cell>
          <cell r="J177">
            <v>640120.82999999996</v>
          </cell>
        </row>
        <row r="178">
          <cell r="A178" t="str">
            <v>BT61 9</v>
          </cell>
          <cell r="B178">
            <v>99919</v>
          </cell>
          <cell r="C178">
            <v>53804.76</v>
          </cell>
          <cell r="D178">
            <v>824059.80000000028</v>
          </cell>
          <cell r="E178">
            <v>218898.87</v>
          </cell>
          <cell r="F178">
            <v>405395.09</v>
          </cell>
          <cell r="G178">
            <v>475462.66</v>
          </cell>
          <cell r="H178">
            <v>528024.09</v>
          </cell>
          <cell r="I178">
            <v>422306.52</v>
          </cell>
          <cell r="J178">
            <v>362678.10000000003</v>
          </cell>
        </row>
        <row r="179">
          <cell r="A179" t="str">
            <v>BT62 1</v>
          </cell>
          <cell r="B179">
            <v>156553</v>
          </cell>
          <cell r="C179">
            <v>133572.79999999999</v>
          </cell>
          <cell r="D179">
            <v>1650087.58</v>
          </cell>
          <cell r="E179">
            <v>357684.63000000006</v>
          </cell>
          <cell r="F179">
            <v>578325.06999999995</v>
          </cell>
          <cell r="G179">
            <v>967612.2</v>
          </cell>
          <cell r="H179">
            <v>1051554.3399999999</v>
          </cell>
          <cell r="I179">
            <v>762755.56</v>
          </cell>
          <cell r="J179">
            <v>770451.00000000035</v>
          </cell>
        </row>
        <row r="180">
          <cell r="A180" t="str">
            <v>BT62 2</v>
          </cell>
          <cell r="B180" t="str">
            <v/>
          </cell>
          <cell r="C180" t="str">
            <v/>
          </cell>
          <cell r="D180">
            <v>884766.66</v>
          </cell>
          <cell r="E180" t="str">
            <v/>
          </cell>
          <cell r="F180">
            <v>381326.36</v>
          </cell>
          <cell r="G180">
            <v>370865.51</v>
          </cell>
          <cell r="H180">
            <v>718556.1399999999</v>
          </cell>
          <cell r="I180">
            <v>400188.16000000003</v>
          </cell>
          <cell r="J180">
            <v>815304.36999999988</v>
          </cell>
        </row>
        <row r="181">
          <cell r="A181" t="str">
            <v>BT62 3</v>
          </cell>
          <cell r="B181">
            <v>75042</v>
          </cell>
          <cell r="C181">
            <v>239872</v>
          </cell>
          <cell r="D181">
            <v>914109.99000000022</v>
          </cell>
          <cell r="E181">
            <v>288620.87000000005</v>
          </cell>
          <cell r="F181">
            <v>812033.6</v>
          </cell>
          <cell r="G181">
            <v>608226.77</v>
          </cell>
          <cell r="H181">
            <v>784546.30000000016</v>
          </cell>
          <cell r="I181">
            <v>529474.15</v>
          </cell>
          <cell r="J181">
            <v>674182.01</v>
          </cell>
        </row>
        <row r="182">
          <cell r="A182" t="str">
            <v>BT62 4</v>
          </cell>
          <cell r="B182" t="str">
            <v/>
          </cell>
          <cell r="C182" t="str">
            <v/>
          </cell>
          <cell r="D182">
            <v>353943.33000000007</v>
          </cell>
          <cell r="E182">
            <v>112982.00999999998</v>
          </cell>
          <cell r="F182">
            <v>622471.68999999994</v>
          </cell>
          <cell r="G182">
            <v>343793.86</v>
          </cell>
          <cell r="H182">
            <v>355666.12</v>
          </cell>
          <cell r="I182">
            <v>293693.69</v>
          </cell>
          <cell r="J182">
            <v>397880.37000000005</v>
          </cell>
        </row>
        <row r="183">
          <cell r="A183" t="str">
            <v>BT63 5</v>
          </cell>
          <cell r="B183">
            <v>136526</v>
          </cell>
          <cell r="C183">
            <v>242373.56</v>
          </cell>
          <cell r="D183">
            <v>2734468.359999998</v>
          </cell>
          <cell r="E183">
            <v>565231.08000000007</v>
          </cell>
          <cell r="F183">
            <v>2159722.08</v>
          </cell>
          <cell r="G183">
            <v>1611070.9</v>
          </cell>
          <cell r="H183">
            <v>1851606.64</v>
          </cell>
          <cell r="I183">
            <v>1048123.7</v>
          </cell>
          <cell r="J183">
            <v>1284545.2</v>
          </cell>
        </row>
        <row r="184">
          <cell r="A184" t="str">
            <v>BT63 6</v>
          </cell>
          <cell r="B184">
            <v>47210</v>
          </cell>
          <cell r="C184" t="str">
            <v/>
          </cell>
          <cell r="D184">
            <v>1154953.2300000004</v>
          </cell>
          <cell r="E184" t="str">
            <v/>
          </cell>
          <cell r="F184">
            <v>289120.2</v>
          </cell>
          <cell r="G184">
            <v>288480.26</v>
          </cell>
          <cell r="H184">
            <v>334125.35000000009</v>
          </cell>
          <cell r="I184">
            <v>507661.06</v>
          </cell>
          <cell r="J184">
            <v>506174.45000000013</v>
          </cell>
        </row>
        <row r="185">
          <cell r="A185" t="str">
            <v>BT64 1</v>
          </cell>
          <cell r="B185" t="str">
            <v/>
          </cell>
          <cell r="C185" t="str">
            <v/>
          </cell>
          <cell r="D185">
            <v>169753.38999999998</v>
          </cell>
          <cell r="E185" t="str">
            <v/>
          </cell>
          <cell r="F185">
            <v>100967.52</v>
          </cell>
          <cell r="G185">
            <v>70277.570000000007</v>
          </cell>
          <cell r="H185" t="str">
            <v/>
          </cell>
          <cell r="I185">
            <v>55032.41</v>
          </cell>
          <cell r="J185">
            <v>104034.47</v>
          </cell>
        </row>
        <row r="186">
          <cell r="A186" t="str">
            <v>BT64 2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>
            <v>69034.259999999995</v>
          </cell>
          <cell r="G186">
            <v>87057.53</v>
          </cell>
          <cell r="H186" t="str">
            <v/>
          </cell>
          <cell r="I186" t="str">
            <v/>
          </cell>
          <cell r="J186">
            <v>98623.559999999983</v>
          </cell>
        </row>
        <row r="187">
          <cell r="A187" t="str">
            <v>BT64 3</v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>
            <v>64714.15</v>
          </cell>
          <cell r="H187" t="str">
            <v/>
          </cell>
          <cell r="I187" t="str">
            <v/>
          </cell>
          <cell r="J187" t="str">
            <v/>
          </cell>
        </row>
        <row r="188">
          <cell r="A188" t="str">
            <v>BT64 9</v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</row>
        <row r="189">
          <cell r="A189" t="str">
            <v>BT65 4</v>
          </cell>
          <cell r="B189" t="str">
            <v/>
          </cell>
          <cell r="C189" t="str">
            <v/>
          </cell>
          <cell r="D189">
            <v>56906.79</v>
          </cell>
          <cell r="E189" t="str">
            <v/>
          </cell>
          <cell r="F189">
            <v>80128.759999999995</v>
          </cell>
          <cell r="G189">
            <v>68070.259999999995</v>
          </cell>
          <cell r="H189" t="str">
            <v/>
          </cell>
          <cell r="I189">
            <v>128880.82</v>
          </cell>
          <cell r="J189">
            <v>70066.680000000008</v>
          </cell>
        </row>
        <row r="190">
          <cell r="A190" t="str">
            <v>BT65 5</v>
          </cell>
          <cell r="B190">
            <v>35527</v>
          </cell>
          <cell r="C190">
            <v>100447.72</v>
          </cell>
          <cell r="D190">
            <v>712234.12999999977</v>
          </cell>
          <cell r="E190">
            <v>106108.83000000002</v>
          </cell>
          <cell r="F190">
            <v>283496.36</v>
          </cell>
          <cell r="G190">
            <v>651884.56999999995</v>
          </cell>
          <cell r="H190">
            <v>178733.48999999996</v>
          </cell>
          <cell r="I190">
            <v>369055.02</v>
          </cell>
          <cell r="J190">
            <v>493059.82000000024</v>
          </cell>
        </row>
        <row r="191">
          <cell r="A191" t="str">
            <v>BT65 9</v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</row>
        <row r="192">
          <cell r="A192" t="str">
            <v>BT66 6</v>
          </cell>
          <cell r="B192">
            <v>100403</v>
          </cell>
          <cell r="C192">
            <v>71351.12</v>
          </cell>
          <cell r="D192">
            <v>1603926.0900000003</v>
          </cell>
          <cell r="E192" t="str">
            <v/>
          </cell>
          <cell r="F192">
            <v>451165.73</v>
          </cell>
          <cell r="G192">
            <v>797949.22</v>
          </cell>
          <cell r="H192">
            <v>321723.66000000009</v>
          </cell>
          <cell r="I192">
            <v>853715.21</v>
          </cell>
          <cell r="J192">
            <v>624342.07000000018</v>
          </cell>
        </row>
        <row r="193">
          <cell r="A193" t="str">
            <v>BT66 7</v>
          </cell>
          <cell r="B193">
            <v>137027</v>
          </cell>
          <cell r="C193">
            <v>236420.68</v>
          </cell>
          <cell r="D193">
            <v>2528415.4300000016</v>
          </cell>
          <cell r="E193">
            <v>422102.89999999997</v>
          </cell>
          <cell r="F193">
            <v>1210318.18</v>
          </cell>
          <cell r="G193">
            <v>1567465.83</v>
          </cell>
          <cell r="H193">
            <v>1115273.6899999997</v>
          </cell>
          <cell r="I193">
            <v>1571590.4</v>
          </cell>
          <cell r="J193">
            <v>1422253.56</v>
          </cell>
        </row>
        <row r="194">
          <cell r="A194" t="str">
            <v>BT66 8</v>
          </cell>
          <cell r="B194">
            <v>76359</v>
          </cell>
          <cell r="C194" t="str">
            <v/>
          </cell>
          <cell r="D194">
            <v>659457.68999999971</v>
          </cell>
          <cell r="E194">
            <v>68513.2</v>
          </cell>
          <cell r="F194">
            <v>308163.90999999997</v>
          </cell>
          <cell r="G194">
            <v>649169.27</v>
          </cell>
          <cell r="H194">
            <v>179702.81000000003</v>
          </cell>
          <cell r="I194">
            <v>557853.04</v>
          </cell>
          <cell r="J194">
            <v>512767.22000000015</v>
          </cell>
        </row>
        <row r="195">
          <cell r="A195" t="str">
            <v>BT67 0</v>
          </cell>
          <cell r="B195">
            <v>193519</v>
          </cell>
          <cell r="C195">
            <v>138475.85</v>
          </cell>
          <cell r="D195">
            <v>3203664.7900000014</v>
          </cell>
          <cell r="E195">
            <v>444992.97000000009</v>
          </cell>
          <cell r="F195">
            <v>1809702.31</v>
          </cell>
          <cell r="G195">
            <v>1879979.93</v>
          </cell>
          <cell r="H195">
            <v>1409231.49</v>
          </cell>
          <cell r="I195">
            <v>1137272.3900000001</v>
          </cell>
          <cell r="J195">
            <v>1574730.8700000008</v>
          </cell>
        </row>
        <row r="196">
          <cell r="A196" t="str">
            <v>BT67 9</v>
          </cell>
          <cell r="B196">
            <v>204037</v>
          </cell>
          <cell r="C196" t="str">
            <v/>
          </cell>
          <cell r="D196">
            <v>1120111.17</v>
          </cell>
          <cell r="E196">
            <v>181610.29000000004</v>
          </cell>
          <cell r="F196">
            <v>440656.32</v>
          </cell>
          <cell r="G196">
            <v>903076.34</v>
          </cell>
          <cell r="H196">
            <v>353039.85999999993</v>
          </cell>
          <cell r="I196">
            <v>809115.21</v>
          </cell>
          <cell r="J196">
            <v>545431.35000000009</v>
          </cell>
        </row>
        <row r="197">
          <cell r="A197" t="str">
            <v>BT68 4</v>
          </cell>
          <cell r="B197" t="str">
            <v/>
          </cell>
          <cell r="C197" t="str">
            <v/>
          </cell>
          <cell r="D197">
            <v>206616.32000000001</v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>
            <v>65085.679999999993</v>
          </cell>
        </row>
        <row r="198">
          <cell r="A198" t="str">
            <v>BT69 6</v>
          </cell>
          <cell r="B198" t="str">
            <v/>
          </cell>
          <cell r="C198" t="str">
            <v/>
          </cell>
          <cell r="D198">
            <v>250057.24000000002</v>
          </cell>
          <cell r="E198">
            <v>299060.06000000006</v>
          </cell>
          <cell r="F198">
            <v>101683.81</v>
          </cell>
          <cell r="G198">
            <v>82421.320000000007</v>
          </cell>
          <cell r="H198" t="str">
            <v/>
          </cell>
          <cell r="I198">
            <v>144979.46</v>
          </cell>
          <cell r="J198">
            <v>348675.46000000008</v>
          </cell>
        </row>
        <row r="199">
          <cell r="A199" t="str">
            <v>BT7 1</v>
          </cell>
          <cell r="B199" t="str">
            <v/>
          </cell>
          <cell r="C199" t="str">
            <v/>
          </cell>
          <cell r="D199">
            <v>148992.21000000005</v>
          </cell>
          <cell r="E199" t="str">
            <v/>
          </cell>
          <cell r="F199">
            <v>144082.35999999999</v>
          </cell>
          <cell r="G199">
            <v>115946.94</v>
          </cell>
          <cell r="H199">
            <v>73844.22</v>
          </cell>
          <cell r="I199">
            <v>72144.25</v>
          </cell>
          <cell r="J199">
            <v>164074.93</v>
          </cell>
        </row>
        <row r="200">
          <cell r="A200" t="str">
            <v>BT7 2</v>
          </cell>
          <cell r="B200" t="str">
            <v/>
          </cell>
          <cell r="C200" t="str">
            <v/>
          </cell>
          <cell r="D200">
            <v>359507.28000000009</v>
          </cell>
          <cell r="E200" t="str">
            <v/>
          </cell>
          <cell r="F200">
            <v>180965.21</v>
          </cell>
          <cell r="G200">
            <v>167769.82</v>
          </cell>
          <cell r="H200">
            <v>201089.05999999997</v>
          </cell>
          <cell r="I200">
            <v>59831</v>
          </cell>
          <cell r="J200">
            <v>232786.52999999994</v>
          </cell>
        </row>
        <row r="201">
          <cell r="A201" t="str">
            <v>BT7 3</v>
          </cell>
          <cell r="B201" t="str">
            <v/>
          </cell>
          <cell r="C201">
            <v>105445.34</v>
          </cell>
          <cell r="D201">
            <v>732947.75000000023</v>
          </cell>
          <cell r="E201">
            <v>152598.64999999994</v>
          </cell>
          <cell r="F201">
            <v>975741.89</v>
          </cell>
          <cell r="G201">
            <v>359895.76</v>
          </cell>
          <cell r="H201">
            <v>323129.18</v>
          </cell>
          <cell r="I201">
            <v>261956.65</v>
          </cell>
          <cell r="J201">
            <v>756912.4500000003</v>
          </cell>
        </row>
        <row r="202">
          <cell r="A202" t="str">
            <v>BT70 1</v>
          </cell>
          <cell r="B202">
            <v>159599</v>
          </cell>
          <cell r="C202" t="str">
            <v/>
          </cell>
          <cell r="D202">
            <v>1309909.0300000003</v>
          </cell>
          <cell r="E202">
            <v>227841.03</v>
          </cell>
          <cell r="F202">
            <v>258616.51</v>
          </cell>
          <cell r="G202">
            <v>217615.9</v>
          </cell>
          <cell r="H202">
            <v>136158.78</v>
          </cell>
          <cell r="I202">
            <v>516767.49</v>
          </cell>
          <cell r="J202">
            <v>1163322.68</v>
          </cell>
        </row>
        <row r="203">
          <cell r="A203" t="str">
            <v>BT70 2</v>
          </cell>
          <cell r="B203">
            <v>98665</v>
          </cell>
          <cell r="C203" t="str">
            <v/>
          </cell>
          <cell r="D203">
            <v>1364097.2499999995</v>
          </cell>
          <cell r="E203">
            <v>304458.31999999977</v>
          </cell>
          <cell r="F203">
            <v>260693.07</v>
          </cell>
          <cell r="G203">
            <v>308907.42</v>
          </cell>
          <cell r="H203">
            <v>125505.67</v>
          </cell>
          <cell r="I203">
            <v>793810.07000000007</v>
          </cell>
          <cell r="J203">
            <v>643678.12</v>
          </cell>
        </row>
        <row r="204">
          <cell r="A204" t="str">
            <v>BT70 3</v>
          </cell>
          <cell r="B204">
            <v>125324</v>
          </cell>
          <cell r="C204" t="str">
            <v/>
          </cell>
          <cell r="D204">
            <v>1137035.3799999997</v>
          </cell>
          <cell r="E204">
            <v>337349.7</v>
          </cell>
          <cell r="F204">
            <v>275301.33</v>
          </cell>
          <cell r="G204">
            <v>151370.9</v>
          </cell>
          <cell r="H204">
            <v>167412.04999999999</v>
          </cell>
          <cell r="I204">
            <v>708437.83</v>
          </cell>
          <cell r="J204">
            <v>452188.72999999981</v>
          </cell>
        </row>
        <row r="205">
          <cell r="A205" t="str">
            <v>BT70 9</v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</row>
        <row r="206">
          <cell r="A206" t="str">
            <v>BT71 4</v>
          </cell>
          <cell r="B206">
            <v>225730</v>
          </cell>
          <cell r="C206">
            <v>60434.23</v>
          </cell>
          <cell r="D206">
            <v>1297612.3699999996</v>
          </cell>
          <cell r="E206">
            <v>262561.26000000007</v>
          </cell>
          <cell r="F206">
            <v>363165.96</v>
          </cell>
          <cell r="G206">
            <v>442461.12</v>
          </cell>
          <cell r="H206">
            <v>256270.33000000005</v>
          </cell>
          <cell r="I206">
            <v>691212.56</v>
          </cell>
          <cell r="J206">
            <v>1175495.8800000004</v>
          </cell>
        </row>
        <row r="207">
          <cell r="A207" t="str">
            <v>BT71 5</v>
          </cell>
          <cell r="B207">
            <v>113084</v>
          </cell>
          <cell r="C207" t="str">
            <v/>
          </cell>
          <cell r="D207">
            <v>1259201.3700000001</v>
          </cell>
          <cell r="E207">
            <v>180699.69</v>
          </cell>
          <cell r="F207">
            <v>250892.94</v>
          </cell>
          <cell r="G207">
            <v>309193.65999999997</v>
          </cell>
          <cell r="H207" t="str">
            <v/>
          </cell>
          <cell r="I207">
            <v>745427.96</v>
          </cell>
          <cell r="J207">
            <v>663466.94000000006</v>
          </cell>
        </row>
        <row r="208">
          <cell r="A208" t="str">
            <v>BT71 6</v>
          </cell>
          <cell r="B208">
            <v>562602</v>
          </cell>
          <cell r="C208" t="str">
            <v/>
          </cell>
          <cell r="D208">
            <v>1826623.8500000008</v>
          </cell>
          <cell r="E208">
            <v>502516.67000000016</v>
          </cell>
          <cell r="F208">
            <v>523625.03</v>
          </cell>
          <cell r="G208">
            <v>570390.64</v>
          </cell>
          <cell r="H208">
            <v>322518.57</v>
          </cell>
          <cell r="I208">
            <v>847739.66</v>
          </cell>
          <cell r="J208">
            <v>2012257.1300000015</v>
          </cell>
        </row>
        <row r="209">
          <cell r="A209" t="str">
            <v>BT71 7</v>
          </cell>
          <cell r="B209">
            <v>184979</v>
          </cell>
          <cell r="C209" t="str">
            <v/>
          </cell>
          <cell r="D209">
            <v>1538996.2099999997</v>
          </cell>
          <cell r="E209">
            <v>469164.37</v>
          </cell>
          <cell r="F209">
            <v>416384.54</v>
          </cell>
          <cell r="G209">
            <v>281651.63</v>
          </cell>
          <cell r="H209">
            <v>162954.22</v>
          </cell>
          <cell r="I209">
            <v>868898.08000000007</v>
          </cell>
          <cell r="J209">
            <v>1372722.65</v>
          </cell>
        </row>
        <row r="210">
          <cell r="A210" t="str">
            <v>BT74 0</v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</row>
        <row r="211">
          <cell r="A211" t="str">
            <v>BT74 4</v>
          </cell>
          <cell r="B211" t="str">
            <v/>
          </cell>
          <cell r="C211" t="str">
            <v/>
          </cell>
          <cell r="D211">
            <v>469639.36</v>
          </cell>
          <cell r="E211">
            <v>191966.66000000003</v>
          </cell>
          <cell r="F211">
            <v>187313.11</v>
          </cell>
          <cell r="G211">
            <v>388974.31</v>
          </cell>
          <cell r="H211">
            <v>380647.51000000007</v>
          </cell>
          <cell r="I211">
            <v>219909.97</v>
          </cell>
          <cell r="J211">
            <v>286720.96999999997</v>
          </cell>
        </row>
        <row r="212">
          <cell r="A212" t="str">
            <v>BT74 5</v>
          </cell>
          <cell r="B212">
            <v>97583</v>
          </cell>
          <cell r="C212" t="str">
            <v/>
          </cell>
          <cell r="D212">
            <v>464556.91</v>
          </cell>
          <cell r="E212">
            <v>111080.51999999997</v>
          </cell>
          <cell r="F212" t="str">
            <v/>
          </cell>
          <cell r="G212">
            <v>153600.01999999999</v>
          </cell>
          <cell r="H212">
            <v>139003.79</v>
          </cell>
          <cell r="I212">
            <v>137420.67000000001</v>
          </cell>
          <cell r="J212">
            <v>209330.84</v>
          </cell>
        </row>
        <row r="213">
          <cell r="A213" t="str">
            <v>BT74 6</v>
          </cell>
          <cell r="B213" t="str">
            <v/>
          </cell>
          <cell r="C213" t="str">
            <v/>
          </cell>
          <cell r="D213">
            <v>624651.99999999988</v>
          </cell>
          <cell r="E213">
            <v>133416.41999999995</v>
          </cell>
          <cell r="F213">
            <v>142804.03</v>
          </cell>
          <cell r="G213">
            <v>506218.38</v>
          </cell>
          <cell r="H213">
            <v>341750.78999999992</v>
          </cell>
          <cell r="I213">
            <v>260499.13</v>
          </cell>
          <cell r="J213">
            <v>258078.49000000002</v>
          </cell>
        </row>
        <row r="214">
          <cell r="A214" t="str">
            <v>BT74 7</v>
          </cell>
          <cell r="B214">
            <v>44468</v>
          </cell>
          <cell r="C214" t="str">
            <v/>
          </cell>
          <cell r="D214">
            <v>481607.31000000006</v>
          </cell>
          <cell r="E214" t="str">
            <v/>
          </cell>
          <cell r="F214">
            <v>96795.12</v>
          </cell>
          <cell r="G214">
            <v>329998.65000000002</v>
          </cell>
          <cell r="H214">
            <v>239723.35999999996</v>
          </cell>
          <cell r="I214">
            <v>156582.72</v>
          </cell>
          <cell r="J214">
            <v>238943.57999999996</v>
          </cell>
        </row>
        <row r="215">
          <cell r="A215" t="str">
            <v>BT74 8</v>
          </cell>
          <cell r="B215" t="str">
            <v/>
          </cell>
          <cell r="C215" t="str">
            <v/>
          </cell>
          <cell r="D215">
            <v>193253.64</v>
          </cell>
          <cell r="E215">
            <v>73170.41</v>
          </cell>
          <cell r="F215" t="str">
            <v/>
          </cell>
          <cell r="G215">
            <v>66712.62</v>
          </cell>
          <cell r="H215" t="str">
            <v/>
          </cell>
          <cell r="I215" t="str">
            <v/>
          </cell>
          <cell r="J215" t="str">
            <v/>
          </cell>
        </row>
        <row r="216">
          <cell r="A216" t="str">
            <v>BT74 9</v>
          </cell>
          <cell r="B216" t="str">
            <v/>
          </cell>
          <cell r="C216" t="str">
            <v/>
          </cell>
          <cell r="D216">
            <v>118668.97999999998</v>
          </cell>
          <cell r="E216" t="str">
            <v/>
          </cell>
          <cell r="F216" t="str">
            <v/>
          </cell>
          <cell r="G216">
            <v>38966.089999999997</v>
          </cell>
          <cell r="H216">
            <v>78379.089999999982</v>
          </cell>
          <cell r="I216" t="str">
            <v/>
          </cell>
          <cell r="J216" t="str">
            <v/>
          </cell>
        </row>
        <row r="217">
          <cell r="A217" t="str">
            <v>BT75 0</v>
          </cell>
          <cell r="B217" t="str">
            <v/>
          </cell>
          <cell r="C217" t="str">
            <v/>
          </cell>
          <cell r="D217">
            <v>588415.13999999978</v>
          </cell>
          <cell r="E217">
            <v>487514.61</v>
          </cell>
          <cell r="F217">
            <v>93196.47</v>
          </cell>
          <cell r="G217">
            <v>296645.2</v>
          </cell>
          <cell r="H217">
            <v>187907.59999999995</v>
          </cell>
          <cell r="I217">
            <v>161142.42000000001</v>
          </cell>
          <cell r="J217">
            <v>305318.55</v>
          </cell>
        </row>
        <row r="218">
          <cell r="A218" t="str">
            <v>BT76 0</v>
          </cell>
          <cell r="B218" t="str">
            <v/>
          </cell>
          <cell r="C218" t="str">
            <v/>
          </cell>
          <cell r="D218">
            <v>536513.5</v>
          </cell>
          <cell r="E218">
            <v>60965.880000000005</v>
          </cell>
          <cell r="F218" t="str">
            <v/>
          </cell>
          <cell r="G218">
            <v>50608.800000000003</v>
          </cell>
          <cell r="H218" t="str">
            <v/>
          </cell>
          <cell r="I218" t="str">
            <v/>
          </cell>
          <cell r="J218">
            <v>375492.25000000012</v>
          </cell>
        </row>
        <row r="219">
          <cell r="A219" t="str">
            <v>BT77 0</v>
          </cell>
          <cell r="B219" t="str">
            <v/>
          </cell>
          <cell r="C219" t="str">
            <v/>
          </cell>
          <cell r="D219">
            <v>135616.20000000001</v>
          </cell>
          <cell r="E219">
            <v>62997.779999999984</v>
          </cell>
          <cell r="F219">
            <v>70662.38</v>
          </cell>
          <cell r="G219">
            <v>52695.22</v>
          </cell>
          <cell r="H219" t="str">
            <v/>
          </cell>
          <cell r="I219">
            <v>131758.66</v>
          </cell>
          <cell r="J219">
            <v>190102.55</v>
          </cell>
        </row>
        <row r="220">
          <cell r="A220" t="str">
            <v>BT78 1</v>
          </cell>
          <cell r="B220">
            <v>138746</v>
          </cell>
          <cell r="C220" t="str">
            <v/>
          </cell>
          <cell r="D220">
            <v>1340994.6600000001</v>
          </cell>
          <cell r="E220">
            <v>331418.92999999976</v>
          </cell>
          <cell r="F220">
            <v>615225.62</v>
          </cell>
          <cell r="G220">
            <v>530297.84</v>
          </cell>
          <cell r="H220">
            <v>376915.74</v>
          </cell>
          <cell r="I220">
            <v>429284.66000000003</v>
          </cell>
          <cell r="J220">
            <v>426080.95000000007</v>
          </cell>
        </row>
        <row r="221">
          <cell r="A221" t="str">
            <v>BT78 2</v>
          </cell>
          <cell r="B221" t="str">
            <v/>
          </cell>
          <cell r="C221" t="str">
            <v/>
          </cell>
          <cell r="D221">
            <v>844240.97999999975</v>
          </cell>
          <cell r="E221">
            <v>237488.06999999995</v>
          </cell>
          <cell r="F221">
            <v>242758.14</v>
          </cell>
          <cell r="G221">
            <v>249630.93</v>
          </cell>
          <cell r="H221">
            <v>253319.82</v>
          </cell>
          <cell r="I221">
            <v>292530.17</v>
          </cell>
          <cell r="J221">
            <v>198970.78000000003</v>
          </cell>
        </row>
        <row r="222">
          <cell r="A222" t="str">
            <v>BT78 3</v>
          </cell>
          <cell r="B222">
            <v>133223</v>
          </cell>
          <cell r="C222" t="str">
            <v/>
          </cell>
          <cell r="D222">
            <v>1094837.8600000003</v>
          </cell>
          <cell r="E222">
            <v>161920.08000000002</v>
          </cell>
          <cell r="F222">
            <v>329932.28000000003</v>
          </cell>
          <cell r="G222">
            <v>381903.09</v>
          </cell>
          <cell r="H222">
            <v>333483.80999999994</v>
          </cell>
          <cell r="I222">
            <v>305308.48</v>
          </cell>
          <cell r="J222">
            <v>652744.63</v>
          </cell>
        </row>
        <row r="223">
          <cell r="A223" t="str">
            <v>BT78 4</v>
          </cell>
          <cell r="B223">
            <v>57377</v>
          </cell>
          <cell r="C223" t="str">
            <v/>
          </cell>
          <cell r="D223">
            <v>1145363.3725703198</v>
          </cell>
          <cell r="E223">
            <v>278209.5400000001</v>
          </cell>
          <cell r="F223">
            <v>266408.07</v>
          </cell>
          <cell r="G223">
            <v>478682.85</v>
          </cell>
          <cell r="H223">
            <v>219883.39999999997</v>
          </cell>
          <cell r="I223">
            <v>594244.24</v>
          </cell>
          <cell r="J223">
            <v>391416.90999999986</v>
          </cell>
        </row>
        <row r="224">
          <cell r="A224" t="str">
            <v>BT78 5</v>
          </cell>
          <cell r="B224">
            <v>123618</v>
          </cell>
          <cell r="C224" t="str">
            <v/>
          </cell>
          <cell r="D224">
            <v>1061273.9300000002</v>
          </cell>
          <cell r="E224">
            <v>349689.59999999992</v>
          </cell>
          <cell r="F224">
            <v>570632.43000000005</v>
          </cell>
          <cell r="G224">
            <v>548244.39</v>
          </cell>
          <cell r="H224">
            <v>505431.31000000006</v>
          </cell>
          <cell r="I224">
            <v>455325.64</v>
          </cell>
          <cell r="J224">
            <v>323948.95</v>
          </cell>
        </row>
        <row r="225">
          <cell r="A225" t="str">
            <v>BT78 9</v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</row>
        <row r="226">
          <cell r="A226" t="str">
            <v>BT79 0</v>
          </cell>
          <cell r="B226">
            <v>118424</v>
          </cell>
          <cell r="C226" t="str">
            <v/>
          </cell>
          <cell r="D226">
            <v>1406151.7599999998</v>
          </cell>
          <cell r="E226">
            <v>480967.93000000005</v>
          </cell>
          <cell r="F226">
            <v>436674.06</v>
          </cell>
          <cell r="G226">
            <v>468194.84</v>
          </cell>
          <cell r="H226">
            <v>317678.16000000009</v>
          </cell>
          <cell r="I226">
            <v>595489.59</v>
          </cell>
          <cell r="J226">
            <v>452846.73</v>
          </cell>
        </row>
        <row r="227">
          <cell r="A227" t="str">
            <v>BT79 7</v>
          </cell>
          <cell r="B227">
            <v>103801</v>
          </cell>
          <cell r="C227" t="str">
            <v/>
          </cell>
          <cell r="D227">
            <v>1927465.939999999</v>
          </cell>
          <cell r="E227" t="str">
            <v/>
          </cell>
          <cell r="F227">
            <v>725037.78</v>
          </cell>
          <cell r="G227">
            <v>865674.41</v>
          </cell>
          <cell r="H227">
            <v>585295.4600000002</v>
          </cell>
          <cell r="I227">
            <v>530569.84</v>
          </cell>
          <cell r="J227">
            <v>446511.12</v>
          </cell>
        </row>
        <row r="228">
          <cell r="A228" t="str">
            <v>BT79 8</v>
          </cell>
          <cell r="B228" t="str">
            <v/>
          </cell>
          <cell r="C228" t="str">
            <v/>
          </cell>
          <cell r="D228">
            <v>449551.85000000003</v>
          </cell>
          <cell r="E228" t="str">
            <v/>
          </cell>
          <cell r="F228">
            <v>137619.09</v>
          </cell>
          <cell r="G228">
            <v>110489.91</v>
          </cell>
          <cell r="H228">
            <v>122590.74000000002</v>
          </cell>
          <cell r="I228">
            <v>163779.9</v>
          </cell>
          <cell r="J228">
            <v>506350.88</v>
          </cell>
        </row>
        <row r="229">
          <cell r="A229" t="str">
            <v>BT79 9</v>
          </cell>
          <cell r="B229">
            <v>137799</v>
          </cell>
          <cell r="C229" t="str">
            <v/>
          </cell>
          <cell r="D229">
            <v>1127019.83</v>
          </cell>
          <cell r="E229">
            <v>192488.96999999997</v>
          </cell>
          <cell r="F229">
            <v>209247.24</v>
          </cell>
          <cell r="G229">
            <v>347219.62</v>
          </cell>
          <cell r="H229">
            <v>145655.29000000004</v>
          </cell>
          <cell r="I229">
            <v>453159.21</v>
          </cell>
          <cell r="J229">
            <v>266767.61</v>
          </cell>
        </row>
        <row r="230">
          <cell r="A230" t="str">
            <v>BT8 6</v>
          </cell>
          <cell r="B230">
            <v>120268</v>
          </cell>
          <cell r="C230">
            <v>61333.41</v>
          </cell>
          <cell r="D230">
            <v>2088278.6470333603</v>
          </cell>
          <cell r="E230">
            <v>372974.00999999995</v>
          </cell>
          <cell r="F230">
            <v>1166853.17</v>
          </cell>
          <cell r="G230">
            <v>934817.11</v>
          </cell>
          <cell r="H230">
            <v>925546.76000000013</v>
          </cell>
          <cell r="I230">
            <v>603608</v>
          </cell>
          <cell r="J230">
            <v>1034853.7899999999</v>
          </cell>
        </row>
        <row r="231">
          <cell r="A231" t="str">
            <v>BT8 7</v>
          </cell>
          <cell r="B231">
            <v>39606</v>
          </cell>
          <cell r="C231">
            <v>87107.49</v>
          </cell>
          <cell r="D231">
            <v>962435.8400000002</v>
          </cell>
          <cell r="E231">
            <v>127684.50000000001</v>
          </cell>
          <cell r="F231">
            <v>623168.61</v>
          </cell>
          <cell r="G231">
            <v>691502.51</v>
          </cell>
          <cell r="H231">
            <v>397636.03000000009</v>
          </cell>
          <cell r="I231">
            <v>448474.35000000003</v>
          </cell>
          <cell r="J231">
            <v>642119.96000000008</v>
          </cell>
        </row>
        <row r="232">
          <cell r="A232" t="str">
            <v>BT8 8</v>
          </cell>
          <cell r="B232">
            <v>151375</v>
          </cell>
          <cell r="C232">
            <v>70990.92</v>
          </cell>
          <cell r="D232">
            <v>2044165.6700000006</v>
          </cell>
          <cell r="E232" t="str">
            <v/>
          </cell>
          <cell r="F232">
            <v>933559.89</v>
          </cell>
          <cell r="G232">
            <v>933072.08</v>
          </cell>
          <cell r="H232">
            <v>529706.06000000006</v>
          </cell>
          <cell r="I232">
            <v>394283.39</v>
          </cell>
          <cell r="J232">
            <v>981483.65999999957</v>
          </cell>
        </row>
        <row r="233">
          <cell r="A233" t="str">
            <v>BT80 0</v>
          </cell>
          <cell r="B233">
            <v>56373</v>
          </cell>
          <cell r="C233" t="str">
            <v/>
          </cell>
          <cell r="D233">
            <v>750314.11</v>
          </cell>
          <cell r="E233">
            <v>90499.609999999986</v>
          </cell>
          <cell r="F233">
            <v>62689.07</v>
          </cell>
          <cell r="G233">
            <v>133028.14000000001</v>
          </cell>
          <cell r="H233" t="str">
            <v/>
          </cell>
          <cell r="I233">
            <v>587400.53</v>
          </cell>
          <cell r="J233">
            <v>477756.32000000007</v>
          </cell>
        </row>
        <row r="234">
          <cell r="A234" t="str">
            <v>BT80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</row>
        <row r="235">
          <cell r="A235" t="str">
            <v>BT80 8</v>
          </cell>
          <cell r="B235">
            <v>136027</v>
          </cell>
          <cell r="C235" t="str">
            <v/>
          </cell>
          <cell r="D235">
            <v>1411727.8699999992</v>
          </cell>
          <cell r="E235">
            <v>303455.96000000008</v>
          </cell>
          <cell r="F235">
            <v>455179.05</v>
          </cell>
          <cell r="G235">
            <v>287580.5</v>
          </cell>
          <cell r="H235">
            <v>117970.12000000002</v>
          </cell>
          <cell r="I235">
            <v>1353149.3599999999</v>
          </cell>
          <cell r="J235">
            <v>1465920.7100000009</v>
          </cell>
        </row>
        <row r="236">
          <cell r="A236" t="str">
            <v>BT80 9</v>
          </cell>
          <cell r="B236">
            <v>190918</v>
          </cell>
          <cell r="C236" t="str">
            <v/>
          </cell>
          <cell r="D236">
            <v>1119564.6300000004</v>
          </cell>
          <cell r="E236" t="str">
            <v/>
          </cell>
          <cell r="F236">
            <v>185403.02</v>
          </cell>
          <cell r="G236">
            <v>243451.48</v>
          </cell>
          <cell r="H236">
            <v>92471.23</v>
          </cell>
          <cell r="I236">
            <v>1089711.8999999999</v>
          </cell>
          <cell r="J236">
            <v>938512.4800000001</v>
          </cell>
        </row>
        <row r="237">
          <cell r="A237" t="str">
            <v>BT81 7</v>
          </cell>
          <cell r="B237" t="str">
            <v/>
          </cell>
          <cell r="C237" t="str">
            <v/>
          </cell>
          <cell r="D237">
            <v>1528789.6900000004</v>
          </cell>
          <cell r="E237">
            <v>231200.64000000004</v>
          </cell>
          <cell r="F237">
            <v>273927.83</v>
          </cell>
          <cell r="G237">
            <v>399022.79</v>
          </cell>
          <cell r="H237">
            <v>291887.16999999993</v>
          </cell>
          <cell r="I237">
            <v>367163.55</v>
          </cell>
          <cell r="J237">
            <v>1079233.1899999997</v>
          </cell>
        </row>
        <row r="238">
          <cell r="A238" t="str">
            <v>BT82 0</v>
          </cell>
          <cell r="B238">
            <v>168660</v>
          </cell>
          <cell r="C238" t="str">
            <v/>
          </cell>
          <cell r="D238">
            <v>1185680.6900000002</v>
          </cell>
          <cell r="E238">
            <v>246020.65</v>
          </cell>
          <cell r="F238">
            <v>220376.85</v>
          </cell>
          <cell r="G238">
            <v>263174.46999999997</v>
          </cell>
          <cell r="H238">
            <v>351558.07000000007</v>
          </cell>
          <cell r="I238">
            <v>840206.57000000007</v>
          </cell>
          <cell r="J238">
            <v>698474.29000000015</v>
          </cell>
        </row>
        <row r="239">
          <cell r="A239" t="str">
            <v>BT82 1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</row>
        <row r="240">
          <cell r="A240" t="str">
            <v>BT82 8</v>
          </cell>
          <cell r="B240">
            <v>64342</v>
          </cell>
          <cell r="C240" t="str">
            <v/>
          </cell>
          <cell r="D240">
            <v>1183946.4800000002</v>
          </cell>
          <cell r="E240">
            <v>119222.81</v>
          </cell>
          <cell r="F240">
            <v>189798.93</v>
          </cell>
          <cell r="G240">
            <v>244420.32</v>
          </cell>
          <cell r="H240">
            <v>147605.13000000003</v>
          </cell>
          <cell r="I240">
            <v>699505.39</v>
          </cell>
          <cell r="J240">
            <v>352912.48</v>
          </cell>
        </row>
        <row r="241">
          <cell r="A241" t="str">
            <v>BT82 9</v>
          </cell>
          <cell r="B241">
            <v>193168</v>
          </cell>
          <cell r="C241" t="str">
            <v/>
          </cell>
          <cell r="D241">
            <v>2296334.5299999998</v>
          </cell>
          <cell r="E241">
            <v>318347.98000000016</v>
          </cell>
          <cell r="F241">
            <v>396134.66</v>
          </cell>
          <cell r="G241">
            <v>561855.77</v>
          </cell>
          <cell r="H241">
            <v>308192.75</v>
          </cell>
          <cell r="I241">
            <v>1681814.73</v>
          </cell>
          <cell r="J241">
            <v>1124617.1500000001</v>
          </cell>
        </row>
        <row r="242">
          <cell r="A242" t="str">
            <v>BT9 5</v>
          </cell>
          <cell r="B242" t="str">
            <v/>
          </cell>
          <cell r="C242">
            <v>186847.81</v>
          </cell>
          <cell r="D242">
            <v>1922594.7000000004</v>
          </cell>
          <cell r="E242">
            <v>851947.55</v>
          </cell>
          <cell r="F242">
            <v>1000542.8</v>
          </cell>
          <cell r="G242">
            <v>359985.26</v>
          </cell>
          <cell r="H242">
            <v>350581.89</v>
          </cell>
          <cell r="I242">
            <v>286971.48</v>
          </cell>
          <cell r="J242">
            <v>463181.95</v>
          </cell>
        </row>
        <row r="243">
          <cell r="A243" t="str">
            <v>BT9 6</v>
          </cell>
          <cell r="B243">
            <v>229433</v>
          </cell>
          <cell r="C243">
            <v>103680.59</v>
          </cell>
          <cell r="D243">
            <v>2712074.0999999992</v>
          </cell>
          <cell r="E243">
            <v>272993.25999999995</v>
          </cell>
          <cell r="F243">
            <v>772255.61</v>
          </cell>
          <cell r="G243">
            <v>516144.23</v>
          </cell>
          <cell r="H243">
            <v>350474.4499999999</v>
          </cell>
          <cell r="I243">
            <v>458352.47000000003</v>
          </cell>
          <cell r="J243">
            <v>764164.08000000019</v>
          </cell>
        </row>
        <row r="244">
          <cell r="A244" t="str">
            <v>BT9 7</v>
          </cell>
          <cell r="B244">
            <v>54578</v>
          </cell>
          <cell r="C244">
            <v>108055.92</v>
          </cell>
          <cell r="D244">
            <v>527805</v>
          </cell>
          <cell r="E244">
            <v>64348.48000000001</v>
          </cell>
          <cell r="F244">
            <v>334978.69</v>
          </cell>
          <cell r="G244">
            <v>159661.79999999999</v>
          </cell>
          <cell r="H244">
            <v>74038.339999999982</v>
          </cell>
          <cell r="I244">
            <v>150937.81</v>
          </cell>
          <cell r="J244">
            <v>400129.2</v>
          </cell>
        </row>
        <row r="245">
          <cell r="A245" t="str">
            <v>BT92 0</v>
          </cell>
          <cell r="B245" t="str">
            <v/>
          </cell>
          <cell r="C245" t="str">
            <v/>
          </cell>
          <cell r="D245">
            <v>1304771.9477917617</v>
          </cell>
          <cell r="E245">
            <v>311527.24</v>
          </cell>
          <cell r="F245">
            <v>149672.41</v>
          </cell>
          <cell r="G245">
            <v>181284.22</v>
          </cell>
          <cell r="H245">
            <v>136334.51</v>
          </cell>
          <cell r="I245">
            <v>81502.3</v>
          </cell>
          <cell r="J245">
            <v>520187.26999999996</v>
          </cell>
        </row>
        <row r="246">
          <cell r="A246" t="str">
            <v>BT92 1</v>
          </cell>
          <cell r="B246" t="str">
            <v/>
          </cell>
          <cell r="C246" t="str">
            <v/>
          </cell>
          <cell r="D246">
            <v>113943.62</v>
          </cell>
          <cell r="E246" t="str">
            <v/>
          </cell>
          <cell r="F246" t="str">
            <v/>
          </cell>
          <cell r="G246" t="str">
            <v/>
          </cell>
          <cell r="H246">
            <v>91363.76</v>
          </cell>
          <cell r="I246" t="str">
            <v/>
          </cell>
          <cell r="J246">
            <v>83922.1</v>
          </cell>
        </row>
        <row r="247">
          <cell r="A247" t="str">
            <v>BT92 2</v>
          </cell>
          <cell r="B247" t="str">
            <v/>
          </cell>
          <cell r="C247" t="str">
            <v/>
          </cell>
          <cell r="D247">
            <v>482678.29000000004</v>
          </cell>
          <cell r="E247">
            <v>74394.860000000015</v>
          </cell>
          <cell r="F247" t="str">
            <v/>
          </cell>
          <cell r="G247">
            <v>228118.58</v>
          </cell>
          <cell r="H247">
            <v>175056.91999999995</v>
          </cell>
          <cell r="I247">
            <v>143551.94</v>
          </cell>
          <cell r="J247">
            <v>143908.30999999997</v>
          </cell>
        </row>
        <row r="248">
          <cell r="A248" t="str">
            <v>BT92 3</v>
          </cell>
          <cell r="B248" t="str">
            <v/>
          </cell>
          <cell r="C248" t="str">
            <v/>
          </cell>
          <cell r="D248">
            <v>193517.22</v>
          </cell>
          <cell r="E248" t="str">
            <v/>
          </cell>
          <cell r="F248" t="str">
            <v/>
          </cell>
          <cell r="G248" t="str">
            <v/>
          </cell>
          <cell r="H248">
            <v>160349.59</v>
          </cell>
          <cell r="I248" t="str">
            <v/>
          </cell>
          <cell r="J248" t="str">
            <v/>
          </cell>
        </row>
        <row r="249">
          <cell r="A249" t="str">
            <v>BT92 4</v>
          </cell>
          <cell r="B249" t="str">
            <v/>
          </cell>
          <cell r="C249" t="str">
            <v/>
          </cell>
          <cell r="D249">
            <v>280318.8299999999</v>
          </cell>
          <cell r="E249">
            <v>30777.07</v>
          </cell>
          <cell r="F249" t="str">
            <v/>
          </cell>
          <cell r="G249">
            <v>59698.58</v>
          </cell>
          <cell r="H249">
            <v>149823.59</v>
          </cell>
          <cell r="I249" t="str">
            <v/>
          </cell>
          <cell r="J249">
            <v>55208.95</v>
          </cell>
        </row>
        <row r="250">
          <cell r="A250" t="str">
            <v>BT92 5</v>
          </cell>
          <cell r="B250" t="str">
            <v/>
          </cell>
          <cell r="C250" t="str">
            <v/>
          </cell>
          <cell r="D250">
            <v>278636.03000000003</v>
          </cell>
          <cell r="E250">
            <v>54658.35</v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>
            <v>137504.51</v>
          </cell>
        </row>
        <row r="251">
          <cell r="A251" t="str">
            <v>BT92 6</v>
          </cell>
          <cell r="B251" t="str">
            <v/>
          </cell>
          <cell r="C251" t="str">
            <v/>
          </cell>
          <cell r="D251">
            <v>338946.88106636098</v>
          </cell>
          <cell r="E251">
            <v>73195.87</v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</row>
        <row r="252">
          <cell r="A252" t="str">
            <v>BT92 7</v>
          </cell>
          <cell r="B252" t="str">
            <v/>
          </cell>
          <cell r="C252" t="str">
            <v/>
          </cell>
          <cell r="D252">
            <v>658097.67999999993</v>
          </cell>
          <cell r="E252">
            <v>71953.959999999992</v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>
            <v>406647.57999999996</v>
          </cell>
        </row>
        <row r="253">
          <cell r="A253" t="str">
            <v>BT92 8</v>
          </cell>
          <cell r="B253" t="str">
            <v/>
          </cell>
          <cell r="C253" t="str">
            <v/>
          </cell>
          <cell r="D253">
            <v>334208.11999999994</v>
          </cell>
          <cell r="E253" t="str">
            <v/>
          </cell>
          <cell r="F253" t="str">
            <v/>
          </cell>
          <cell r="G253">
            <v>78114.13</v>
          </cell>
          <cell r="H253" t="str">
            <v/>
          </cell>
          <cell r="I253">
            <v>66234.759999999995</v>
          </cell>
          <cell r="J253">
            <v>185324.70000000004</v>
          </cell>
        </row>
        <row r="254">
          <cell r="A254" t="str">
            <v>BT92 9</v>
          </cell>
          <cell r="B254" t="str">
            <v/>
          </cell>
          <cell r="C254" t="str">
            <v/>
          </cell>
          <cell r="D254">
            <v>642288.54999999993</v>
          </cell>
          <cell r="E254">
            <v>80992.599999999991</v>
          </cell>
          <cell r="F254">
            <v>79535.98</v>
          </cell>
          <cell r="G254">
            <v>278698.65999999997</v>
          </cell>
          <cell r="H254">
            <v>164674.35</v>
          </cell>
          <cell r="I254" t="str">
            <v/>
          </cell>
          <cell r="J254">
            <v>249613.21000000002</v>
          </cell>
        </row>
        <row r="255">
          <cell r="A255" t="str">
            <v>BT93 0</v>
          </cell>
          <cell r="B255" t="str">
            <v/>
          </cell>
          <cell r="C255" t="str">
            <v/>
          </cell>
          <cell r="D255">
            <v>307220.72000000003</v>
          </cell>
          <cell r="E255" t="str">
            <v/>
          </cell>
          <cell r="F255" t="str">
            <v/>
          </cell>
          <cell r="G255">
            <v>48323.92</v>
          </cell>
          <cell r="H255">
            <v>63620.57</v>
          </cell>
          <cell r="I255" t="str">
            <v/>
          </cell>
          <cell r="J255">
            <v>135951.71</v>
          </cell>
        </row>
        <row r="256">
          <cell r="A256" t="str">
            <v>BT93 1</v>
          </cell>
          <cell r="B256" t="str">
            <v/>
          </cell>
          <cell r="C256" t="str">
            <v/>
          </cell>
          <cell r="D256">
            <v>304112.87999999995</v>
          </cell>
          <cell r="E256">
            <v>535149.08000000007</v>
          </cell>
          <cell r="F256">
            <v>76604.34</v>
          </cell>
          <cell r="G256">
            <v>150587.60999999999</v>
          </cell>
          <cell r="H256">
            <v>203034.06</v>
          </cell>
          <cell r="I256" t="str">
            <v/>
          </cell>
          <cell r="J256">
            <v>279314.97000000003</v>
          </cell>
        </row>
        <row r="257">
          <cell r="A257" t="str">
            <v>BT93 2</v>
          </cell>
          <cell r="B257" t="str">
            <v/>
          </cell>
          <cell r="C257" t="str">
            <v/>
          </cell>
          <cell r="D257">
            <v>73968.210000000006</v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</row>
        <row r="258">
          <cell r="A258" t="str">
            <v>BT93 3</v>
          </cell>
          <cell r="B258" t="str">
            <v/>
          </cell>
          <cell r="C258" t="str">
            <v/>
          </cell>
          <cell r="D258">
            <v>410363.49999999994</v>
          </cell>
          <cell r="E258" t="str">
            <v/>
          </cell>
          <cell r="F258" t="str">
            <v/>
          </cell>
          <cell r="G258">
            <v>102260</v>
          </cell>
          <cell r="H258" t="str">
            <v/>
          </cell>
          <cell r="I258" t="str">
            <v/>
          </cell>
          <cell r="J258" t="str">
            <v/>
          </cell>
        </row>
        <row r="259">
          <cell r="A259" t="str">
            <v>BT93 4</v>
          </cell>
          <cell r="B259" t="str">
            <v/>
          </cell>
          <cell r="C259" t="str">
            <v/>
          </cell>
          <cell r="D259">
            <v>273505.71999999997</v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 t="str">
            <v/>
          </cell>
          <cell r="J259" t="str">
            <v/>
          </cell>
        </row>
        <row r="260">
          <cell r="A260" t="str">
            <v>BT93 5</v>
          </cell>
          <cell r="B260" t="str">
            <v/>
          </cell>
          <cell r="C260" t="str">
            <v/>
          </cell>
          <cell r="D260">
            <v>168274.15</v>
          </cell>
          <cell r="E260">
            <v>66252.899999999994</v>
          </cell>
          <cell r="F260" t="str">
            <v/>
          </cell>
          <cell r="G260" t="str">
            <v/>
          </cell>
          <cell r="H260">
            <v>114978.02</v>
          </cell>
          <cell r="I260" t="str">
            <v/>
          </cell>
          <cell r="J260" t="str">
            <v/>
          </cell>
        </row>
        <row r="261">
          <cell r="A261" t="str">
            <v>BT93 6</v>
          </cell>
          <cell r="B261" t="str">
            <v/>
          </cell>
          <cell r="C261" t="str">
            <v/>
          </cell>
          <cell r="D261">
            <v>355048.42999999993</v>
          </cell>
          <cell r="E261">
            <v>56662.26</v>
          </cell>
          <cell r="F261" t="str">
            <v/>
          </cell>
          <cell r="G261">
            <v>116392.79</v>
          </cell>
          <cell r="H261">
            <v>53523.98</v>
          </cell>
          <cell r="I261" t="str">
            <v/>
          </cell>
          <cell r="J261" t="str">
            <v/>
          </cell>
        </row>
        <row r="262">
          <cell r="A262" t="str">
            <v>BT93 7</v>
          </cell>
          <cell r="B262" t="str">
            <v/>
          </cell>
          <cell r="C262" t="str">
            <v/>
          </cell>
          <cell r="D262">
            <v>127546.46999999999</v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</row>
        <row r="263">
          <cell r="A263" t="str">
            <v>BT93 8</v>
          </cell>
          <cell r="B263" t="str">
            <v/>
          </cell>
          <cell r="C263" t="str">
            <v/>
          </cell>
          <cell r="D263">
            <v>140279.16999999998</v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</row>
        <row r="264">
          <cell r="A264" t="str">
            <v>BT94 1</v>
          </cell>
          <cell r="B264">
            <v>72419</v>
          </cell>
          <cell r="C264" t="str">
            <v/>
          </cell>
          <cell r="D264">
            <v>480040.74000000005</v>
          </cell>
          <cell r="E264">
            <v>243767.08999999997</v>
          </cell>
          <cell r="F264">
            <v>67357.77</v>
          </cell>
          <cell r="G264">
            <v>312682.15999999997</v>
          </cell>
          <cell r="H264">
            <v>248200.85999999996</v>
          </cell>
          <cell r="I264">
            <v>119426.53</v>
          </cell>
          <cell r="J264">
            <v>353070.77</v>
          </cell>
        </row>
        <row r="265">
          <cell r="A265" t="str">
            <v>BT94 2</v>
          </cell>
          <cell r="B265" t="str">
            <v/>
          </cell>
          <cell r="C265" t="str">
            <v/>
          </cell>
          <cell r="D265">
            <v>522020.82</v>
          </cell>
          <cell r="E265">
            <v>278435.6399999999</v>
          </cell>
          <cell r="F265">
            <v>161049.23000000001</v>
          </cell>
          <cell r="G265">
            <v>386391.18</v>
          </cell>
          <cell r="H265">
            <v>448304.85</v>
          </cell>
          <cell r="I265">
            <v>172724.57</v>
          </cell>
          <cell r="J265">
            <v>440002.70000000007</v>
          </cell>
        </row>
        <row r="266">
          <cell r="A266" t="str">
            <v>BT94 3</v>
          </cell>
          <cell r="B266" t="str">
            <v/>
          </cell>
          <cell r="C266" t="str">
            <v/>
          </cell>
          <cell r="D266">
            <v>425919.74000000005</v>
          </cell>
          <cell r="E266">
            <v>121680.67</v>
          </cell>
          <cell r="F266">
            <v>96134.64</v>
          </cell>
          <cell r="G266">
            <v>160383.4</v>
          </cell>
          <cell r="H266">
            <v>310368.99000000011</v>
          </cell>
          <cell r="I266">
            <v>145878.76</v>
          </cell>
          <cell r="J266">
            <v>145939.75</v>
          </cell>
        </row>
        <row r="267">
          <cell r="A267" t="str">
            <v>BT94 4</v>
          </cell>
          <cell r="B267" t="str">
            <v/>
          </cell>
          <cell r="C267" t="str">
            <v/>
          </cell>
          <cell r="D267">
            <v>766942.57000000007</v>
          </cell>
          <cell r="E267">
            <v>249131.23999999993</v>
          </cell>
          <cell r="F267">
            <v>85621</v>
          </cell>
          <cell r="G267">
            <v>169563.49</v>
          </cell>
          <cell r="H267">
            <v>198206.31000000003</v>
          </cell>
          <cell r="I267">
            <v>108152.34</v>
          </cell>
          <cell r="J267">
            <v>178630.08000000002</v>
          </cell>
        </row>
        <row r="268">
          <cell r="A268" t="str">
            <v>BT94 5</v>
          </cell>
          <cell r="B268" t="str">
            <v/>
          </cell>
          <cell r="C268" t="str">
            <v/>
          </cell>
          <cell r="D268">
            <v>516056.91000000003</v>
          </cell>
          <cell r="E268">
            <v>177967.10000000003</v>
          </cell>
          <cell r="F268">
            <v>109044</v>
          </cell>
          <cell r="G268">
            <v>171496.13</v>
          </cell>
          <cell r="H268">
            <v>175484.44999999995</v>
          </cell>
          <cell r="I268">
            <v>124497.64</v>
          </cell>
          <cell r="J268">
            <v>156848.69000000003</v>
          </cell>
        </row>
        <row r="269">
          <cell r="A269" t="str">
            <v>BT other</v>
          </cell>
          <cell r="B269">
            <v>4850156</v>
          </cell>
          <cell r="C269">
            <v>3740108.1699999995</v>
          </cell>
          <cell r="D269">
            <v>2955563.208453807</v>
          </cell>
          <cell r="E269">
            <v>37999413.469999388</v>
          </cell>
          <cell r="F269">
            <v>2808380.6799999997</v>
          </cell>
          <cell r="G269">
            <v>588190.58000000007</v>
          </cell>
          <cell r="H269">
            <v>911370.63</v>
          </cell>
          <cell r="I269">
            <v>763592.55999999994</v>
          </cell>
          <cell r="J269">
            <v>717705.58000000007</v>
          </cell>
        </row>
        <row r="270">
          <cell r="A270" t="str">
            <v>BT total</v>
          </cell>
          <cell r="B270">
            <v>23505232</v>
          </cell>
          <cell r="C270">
            <v>18208708.960000001</v>
          </cell>
          <cell r="D270">
            <v>280288924.13097095</v>
          </cell>
          <cell r="E270">
            <v>88918953.529999346</v>
          </cell>
          <cell r="F270">
            <v>103962248.38999999</v>
          </cell>
          <cell r="G270">
            <v>132403423.37000002</v>
          </cell>
          <cell r="H270">
            <v>108547836.83000003</v>
          </cell>
          <cell r="I270">
            <v>114379743.5</v>
          </cell>
          <cell r="J270">
            <v>161905349.50999999</v>
          </cell>
        </row>
        <row r="272">
          <cell r="A272" t="str">
            <v>check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A275" t="str">
            <v>lookup</v>
          </cell>
          <cell r="B275" t="str">
            <v>First Trust</v>
          </cell>
          <cell r="C275" t="str">
            <v>Barclays</v>
          </cell>
          <cell r="D275" t="str">
            <v>Bank of Ireland</v>
          </cell>
          <cell r="E275" t="str">
            <v>Danske</v>
          </cell>
          <cell r="F275" t="str">
            <v>HSBC</v>
          </cell>
          <cell r="G275" t="str">
            <v>Lloyds</v>
          </cell>
          <cell r="H275" t="str">
            <v>Nationwide</v>
          </cell>
          <cell r="I275" t="str">
            <v>Santander</v>
          </cell>
          <cell r="J275" t="str">
            <v>Ulster</v>
          </cell>
        </row>
        <row r="276"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  <cell r="J276">
            <v>10</v>
          </cell>
        </row>
        <row r="280">
          <cell r="D280">
            <v>277333360.92251712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showGridLines="0" zoomScale="85" zoomScaleNormal="85" workbookViewId="0">
      <selection activeCell="A2" sqref="A2"/>
    </sheetView>
  </sheetViews>
  <sheetFormatPr defaultRowHeight="16.5" customHeight="1" x14ac:dyDescent="0.25"/>
  <cols>
    <col min="1" max="1" width="32.625" style="3" customWidth="1"/>
    <col min="2" max="2" width="1.5" style="3" customWidth="1"/>
    <col min="3" max="3" width="29.25" style="3" customWidth="1"/>
    <col min="4" max="4" width="1.875" style="3" customWidth="1"/>
    <col min="5" max="5" width="55.375" style="3" customWidth="1"/>
    <col min="6" max="6" width="12.375" style="3" customWidth="1"/>
    <col min="7" max="28" width="8" style="3" hidden="1" customWidth="1"/>
    <col min="29" max="29" width="8" style="3" customWidth="1"/>
    <col min="30" max="30" width="56.75" style="3" customWidth="1"/>
    <col min="31" max="31" width="17.75" style="3" customWidth="1"/>
    <col min="32" max="16384" width="9" style="3"/>
  </cols>
  <sheetData>
    <row r="1" spans="1:30" ht="30" customHeight="1" x14ac:dyDescent="0.25">
      <c r="A1" s="36" t="s">
        <v>289</v>
      </c>
      <c r="B1" s="15"/>
      <c r="C1" s="16"/>
      <c r="D1" s="16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30" ht="5.25" customHeight="1" x14ac:dyDescent="0.25">
      <c r="A2" s="15"/>
      <c r="B2" s="15"/>
      <c r="C2" s="16"/>
      <c r="D2" s="1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ht="25.5" customHeight="1" x14ac:dyDescent="0.25">
      <c r="A3" s="37" t="s">
        <v>258</v>
      </c>
      <c r="B3" s="15"/>
      <c r="C3" s="16"/>
      <c r="D3" s="16"/>
      <c r="E3" s="15"/>
      <c r="F3" s="15"/>
      <c r="G3" s="15"/>
      <c r="H3" s="15"/>
      <c r="I3" s="15">
        <v>20</v>
      </c>
      <c r="J3" s="15">
        <v>19</v>
      </c>
      <c r="K3" s="15">
        <v>18</v>
      </c>
      <c r="L3" s="15">
        <v>17</v>
      </c>
      <c r="M3" s="15">
        <v>16</v>
      </c>
      <c r="N3" s="15">
        <v>15</v>
      </c>
      <c r="O3" s="15">
        <v>14</v>
      </c>
      <c r="P3" s="15">
        <v>13</v>
      </c>
      <c r="Q3" s="15">
        <v>12</v>
      </c>
      <c r="R3" s="15">
        <v>11</v>
      </c>
      <c r="S3" s="15">
        <v>10</v>
      </c>
      <c r="T3" s="15">
        <v>9</v>
      </c>
      <c r="U3" s="15">
        <v>8</v>
      </c>
      <c r="V3" s="15">
        <v>7</v>
      </c>
      <c r="W3" s="15">
        <v>6</v>
      </c>
      <c r="X3" s="15">
        <v>5</v>
      </c>
      <c r="Y3" s="15">
        <v>4</v>
      </c>
      <c r="Z3" s="15">
        <v>3</v>
      </c>
      <c r="AA3" s="15">
        <v>2</v>
      </c>
      <c r="AB3" s="15">
        <v>1</v>
      </c>
      <c r="AC3" s="15"/>
    </row>
    <row r="4" spans="1:30" ht="5.25" customHeight="1" thickBot="1" x14ac:dyDescent="0.3">
      <c r="C4" s="13"/>
      <c r="D4" s="13"/>
      <c r="I4" s="3" t="b">
        <f t="shared" ref="I4:AB4" si="0">ISNUMBER(VALUE(MID($G$7,I$3,1)))</f>
        <v>0</v>
      </c>
      <c r="J4" s="3" t="b">
        <f t="shared" si="0"/>
        <v>0</v>
      </c>
      <c r="K4" s="3" t="b">
        <f t="shared" si="0"/>
        <v>0</v>
      </c>
      <c r="L4" s="3" t="b">
        <f t="shared" si="0"/>
        <v>0</v>
      </c>
      <c r="M4" s="3" t="b">
        <f t="shared" si="0"/>
        <v>0</v>
      </c>
      <c r="N4" s="3" t="b">
        <f t="shared" si="0"/>
        <v>0</v>
      </c>
      <c r="O4" s="3" t="b">
        <f t="shared" si="0"/>
        <v>0</v>
      </c>
      <c r="P4" s="3" t="b">
        <f t="shared" si="0"/>
        <v>0</v>
      </c>
      <c r="Q4" s="3" t="b">
        <f t="shared" si="0"/>
        <v>0</v>
      </c>
      <c r="R4" s="3" t="b">
        <f t="shared" si="0"/>
        <v>0</v>
      </c>
      <c r="S4" s="3" t="b">
        <f t="shared" si="0"/>
        <v>0</v>
      </c>
      <c r="T4" s="3" t="b">
        <f t="shared" si="0"/>
        <v>0</v>
      </c>
      <c r="U4" s="3" t="b">
        <f t="shared" si="0"/>
        <v>0</v>
      </c>
      <c r="V4" s="3" t="b">
        <f t="shared" si="0"/>
        <v>0</v>
      </c>
      <c r="W4" s="3" t="b">
        <f t="shared" si="0"/>
        <v>0</v>
      </c>
      <c r="X4" s="3" t="b">
        <f t="shared" si="0"/>
        <v>0</v>
      </c>
      <c r="Y4" s="3" t="b">
        <f t="shared" si="0"/>
        <v>0</v>
      </c>
      <c r="Z4" s="3" t="b">
        <f t="shared" si="0"/>
        <v>0</v>
      </c>
      <c r="AA4" s="3" t="b">
        <f t="shared" si="0"/>
        <v>0</v>
      </c>
      <c r="AB4" s="3" t="b">
        <f t="shared" si="0"/>
        <v>0</v>
      </c>
    </row>
    <row r="5" spans="1:30" ht="27.75" customHeight="1" thickBot="1" x14ac:dyDescent="0.35">
      <c r="A5" s="21"/>
      <c r="C5" s="20" t="str">
        <f>IF(AND(LEN($A$5)&gt;0,LEN($A$5)&lt;5),"ERROR: INCOMPLETE POSTCODE",IF(OR($A5="",$A5="Type your postcode here"),"",IF(AND(NOT(ISBLANK($G$9)),NOT(ISNA($G$9)))=FALSE,"ERROR, INCOMPLETE OR INVALID","")))</f>
        <v/>
      </c>
      <c r="D5" s="13"/>
    </row>
    <row r="6" spans="1:30" ht="9" customHeight="1" x14ac:dyDescent="0.25">
      <c r="C6" s="13"/>
      <c r="D6" s="13"/>
    </row>
    <row r="7" spans="1:30" ht="24.75" customHeight="1" x14ac:dyDescent="0.25">
      <c r="A7" s="19" t="s">
        <v>257</v>
      </c>
      <c r="D7" s="13"/>
      <c r="G7" s="3" t="str">
        <f>UPPER(SUBSTITUTE(A5," ",""))</f>
        <v/>
      </c>
      <c r="H7" s="3" t="e">
        <f ca="1">FirstBitOfPostcode&amp;" "&amp;SecondBitOfPostcode</f>
        <v>#N/A</v>
      </c>
      <c r="I7" s="3" t="e">
        <f ca="1">OFFSET($A$3,0,MATCH(TRUE,$4:$4,0)-1)</f>
        <v>#N/A</v>
      </c>
      <c r="J7" s="3">
        <f>LEN(PostcodeNoSpaces)</f>
        <v>0</v>
      </c>
      <c r="K7" s="3" t="e">
        <f ca="1">TRIM(MID(PostcodeNoSpaces,1,PositionOfLastNumberInPostcodeString-1))</f>
        <v>#N/A</v>
      </c>
      <c r="L7" s="3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3">
      <c r="A8" s="19" t="s">
        <v>256</v>
      </c>
      <c r="B8" s="15"/>
      <c r="C8" s="19" t="s">
        <v>255</v>
      </c>
      <c r="D8" s="13"/>
    </row>
    <row r="9" spans="1:30" ht="16.5" customHeight="1" thickBot="1" x14ac:dyDescent="0.3">
      <c r="A9" s="18" t="e">
        <f ca="1">IF(LEN(C5)&gt;0,"",FirstBitOfPostcode&amp;" "&amp;LEFT(SecondBitOfPostcode,1))</f>
        <v>#N/A</v>
      </c>
      <c r="B9" s="38"/>
      <c r="C9" s="18" t="e">
        <f ca="1">IF(LEN(C5)&gt;0,"",IF(LEN(PostcodeArea)=0,"",PostcodeArea&amp;" - "&amp;INDEX('All postcode data'!$1:$1048576,MATCH(PostcodeArea,'All postcode data'!B:B,0),3)))</f>
        <v>#N/A</v>
      </c>
      <c r="D9" s="13"/>
      <c r="G9" s="18" t="e">
        <f ca="1">IF(ISNUMBER(VALUE(MID(PostcodeDistrict,2,1))),LEFT(PostcodeDistrict,1),LEFT(PostcodeDistrict,2))</f>
        <v>#N/A</v>
      </c>
      <c r="I9" s="17" t="e">
        <f ca="1">FirstBitOfPostcode</f>
        <v>#N/A</v>
      </c>
    </row>
    <row r="10" spans="1:30" ht="16.5" customHeight="1" x14ac:dyDescent="0.25">
      <c r="C10" s="13"/>
      <c r="D10" s="13"/>
    </row>
    <row r="11" spans="1:30" ht="16.5" customHeight="1" x14ac:dyDescent="0.25">
      <c r="A11" s="14" t="s">
        <v>2</v>
      </c>
      <c r="D11" s="13"/>
      <c r="F11" s="12"/>
    </row>
    <row r="12" spans="1:30" s="15" customFormat="1" ht="18" customHeight="1" x14ac:dyDescent="0.25">
      <c r="A12" s="14" t="s">
        <v>254</v>
      </c>
      <c r="B12" s="3"/>
      <c r="C12" s="16"/>
      <c r="AC12" s="3"/>
    </row>
    <row r="13" spans="1:30" ht="16.5" customHeight="1" thickBot="1" x14ac:dyDescent="0.3">
      <c r="A13" s="14"/>
      <c r="B13" s="14"/>
      <c r="C13" s="13"/>
      <c r="E13" s="12"/>
    </row>
    <row r="14" spans="1:30" ht="16.5" customHeight="1" thickBot="1" x14ac:dyDescent="0.3">
      <c r="A14" s="39" t="e">
        <f ca="1">INDEX('All postcode data'!$1:$1048576,MATCH(PostcodeSector,'All postcode data'!$D:$D,0),5)</f>
        <v>#N/A</v>
      </c>
      <c r="E14" s="12"/>
    </row>
    <row r="16" spans="1:30" ht="16.5" customHeight="1" thickBot="1" x14ac:dyDescent="0.3">
      <c r="A16" s="28"/>
      <c r="D16" s="11"/>
    </row>
    <row r="17" spans="1:1" ht="47.25" customHeight="1" thickTop="1" thickBot="1" x14ac:dyDescent="0.3">
      <c r="A17" s="40" t="s">
        <v>253</v>
      </c>
    </row>
    <row r="18" spans="1:1" ht="16.5" customHeight="1" thickTop="1" x14ac:dyDescent="0.25">
      <c r="A18" s="28"/>
    </row>
    <row r="19" spans="1:1" ht="16.5" customHeight="1" x14ac:dyDescent="0.25">
      <c r="A19" s="28"/>
    </row>
    <row r="20" spans="1:1" ht="16.5" customHeight="1" x14ac:dyDescent="0.25">
      <c r="A20" s="28"/>
    </row>
    <row r="21" spans="1:1" ht="16.5" customHeight="1" x14ac:dyDescent="0.25">
      <c r="A21" s="28"/>
    </row>
    <row r="22" spans="1:1" ht="16.5" customHeight="1" x14ac:dyDescent="0.25">
      <c r="A22" s="41"/>
    </row>
    <row r="23" spans="1:1" ht="16.5" customHeight="1" x14ac:dyDescent="0.25">
      <c r="A23" s="41" t="s">
        <v>286</v>
      </c>
    </row>
  </sheetData>
  <sheetProtection selectLockedCell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 xr:uid="{00000000-0004-0000-0000-000000000000}"/>
  </hyperlink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9"/>
  <sheetViews>
    <sheetView showGridLines="0" tabSelected="1" zoomScale="70" zoomScaleNormal="70" workbookViewId="0">
      <pane ySplit="8" topLeftCell="A241" activePane="bottomLeft" state="frozen"/>
      <selection pane="bottomLeft"/>
    </sheetView>
  </sheetViews>
  <sheetFormatPr defaultRowHeight="15" outlineLevelRow="1" x14ac:dyDescent="0.25"/>
  <cols>
    <col min="1" max="1" width="31.25" style="3" customWidth="1"/>
    <col min="2" max="2" width="9.625" style="5" customWidth="1"/>
    <col min="3" max="3" width="46.25" style="3" customWidth="1"/>
    <col min="4" max="4" width="17.25" style="4" customWidth="1"/>
    <col min="5" max="5" width="22.5" style="26" customWidth="1"/>
    <col min="6" max="16384" width="9" style="3"/>
  </cols>
  <sheetData>
    <row r="1" spans="1:10" ht="27.75" customHeight="1" x14ac:dyDescent="0.25">
      <c r="A1" s="23" t="s">
        <v>288</v>
      </c>
      <c r="B1" s="24"/>
      <c r="C1" s="25"/>
    </row>
    <row r="2" spans="1:10" ht="9" customHeight="1" x14ac:dyDescent="0.25">
      <c r="A2" s="25"/>
      <c r="B2" s="24"/>
      <c r="C2" s="25"/>
    </row>
    <row r="3" spans="1:10" ht="27.75" customHeight="1" x14ac:dyDescent="0.25">
      <c r="A3" s="27" t="s">
        <v>0</v>
      </c>
      <c r="B3" s="24"/>
      <c r="C3" s="25"/>
    </row>
    <row r="4" spans="1:10" ht="9" customHeight="1" thickBot="1" x14ac:dyDescent="0.3">
      <c r="A4" s="28"/>
      <c r="B4" s="24"/>
      <c r="C4" s="25"/>
    </row>
    <row r="5" spans="1:10" s="8" customFormat="1" ht="27.75" customHeight="1" thickBot="1" x14ac:dyDescent="0.25">
      <c r="A5" s="42" t="s">
        <v>1</v>
      </c>
      <c r="B5" s="43"/>
      <c r="C5" s="44"/>
      <c r="D5" s="6"/>
      <c r="E5" s="29">
        <f>HLOOKUP(E8,[2]publish!$A$275:$J$276,2,FALSE)</f>
        <v>4</v>
      </c>
    </row>
    <row r="6" spans="1:10" ht="12" customHeight="1" x14ac:dyDescent="0.25"/>
    <row r="7" spans="1:10" ht="15.75" customHeight="1" x14ac:dyDescent="0.25">
      <c r="A7" s="1"/>
      <c r="B7" s="7"/>
      <c r="C7" s="2"/>
      <c r="D7" s="10"/>
      <c r="E7" s="30" t="s">
        <v>252</v>
      </c>
      <c r="F7" s="9"/>
      <c r="G7" s="9"/>
      <c r="H7"/>
      <c r="I7"/>
      <c r="J7"/>
    </row>
    <row r="8" spans="1:10" ht="18.75" customHeight="1" x14ac:dyDescent="0.25">
      <c r="A8" s="31" t="s">
        <v>3</v>
      </c>
      <c r="B8" s="31" t="s">
        <v>4</v>
      </c>
      <c r="C8" s="31" t="s">
        <v>5</v>
      </c>
      <c r="D8" s="31" t="s">
        <v>6</v>
      </c>
      <c r="E8" s="32" t="s">
        <v>287</v>
      </c>
    </row>
    <row r="9" spans="1:10" ht="15" customHeight="1" outlineLevel="1" x14ac:dyDescent="0.25">
      <c r="A9" s="33" t="s">
        <v>251</v>
      </c>
      <c r="B9" s="33" t="s">
        <v>259</v>
      </c>
      <c r="C9" s="34" t="s">
        <v>250</v>
      </c>
      <c r="D9" s="34" t="s">
        <v>7</v>
      </c>
      <c r="E9" s="35" t="str">
        <f>VLOOKUP($D9,[2]publish!$A:$J,$E$5,FALSE)</f>
        <v/>
      </c>
      <c r="H9" s="22"/>
      <c r="I9" s="4"/>
    </row>
    <row r="10" spans="1:10" ht="15" customHeight="1" outlineLevel="1" x14ac:dyDescent="0.25">
      <c r="A10" s="33" t="s">
        <v>251</v>
      </c>
      <c r="B10" s="33" t="s">
        <v>259</v>
      </c>
      <c r="C10" s="34" t="s">
        <v>250</v>
      </c>
      <c r="D10" s="34" t="s">
        <v>8</v>
      </c>
      <c r="E10" s="35" t="str">
        <f>VLOOKUP($D10,[2]publish!$A:$J,$E$5,FALSE)</f>
        <v/>
      </c>
      <c r="H10" s="22"/>
      <c r="I10" s="4"/>
    </row>
    <row r="11" spans="1:10" ht="15" customHeight="1" outlineLevel="1" x14ac:dyDescent="0.25">
      <c r="A11" s="33" t="s">
        <v>251</v>
      </c>
      <c r="B11" s="33" t="s">
        <v>259</v>
      </c>
      <c r="C11" s="34" t="s">
        <v>250</v>
      </c>
      <c r="D11" s="34" t="s">
        <v>9</v>
      </c>
      <c r="E11" s="35">
        <f>VLOOKUP($D11,[2]publish!$A:$J,$E$5,FALSE)</f>
        <v>89793.260000000009</v>
      </c>
      <c r="H11" s="22"/>
      <c r="I11" s="4"/>
    </row>
    <row r="12" spans="1:10" ht="15" customHeight="1" outlineLevel="1" x14ac:dyDescent="0.25">
      <c r="A12" s="33" t="s">
        <v>251</v>
      </c>
      <c r="B12" s="33" t="s">
        <v>259</v>
      </c>
      <c r="C12" s="34" t="s">
        <v>250</v>
      </c>
      <c r="D12" s="34" t="s">
        <v>10</v>
      </c>
      <c r="E12" s="35" t="str">
        <f>VLOOKUP($D12,[2]publish!$A:$J,$E$5,FALSE)</f>
        <v/>
      </c>
      <c r="H12" s="22"/>
      <c r="I12" s="4"/>
    </row>
    <row r="13" spans="1:10" ht="15" customHeight="1" outlineLevel="1" x14ac:dyDescent="0.25">
      <c r="A13" s="33" t="s">
        <v>251</v>
      </c>
      <c r="B13" s="33" t="s">
        <v>259</v>
      </c>
      <c r="C13" s="34" t="s">
        <v>250</v>
      </c>
      <c r="D13" s="34" t="s">
        <v>11</v>
      </c>
      <c r="E13" s="35" t="str">
        <f>VLOOKUP($D13,[2]publish!$A:$J,$E$5,FALSE)</f>
        <v/>
      </c>
      <c r="H13" s="22"/>
      <c r="I13" s="4"/>
    </row>
    <row r="14" spans="1:10" ht="15" customHeight="1" outlineLevel="1" x14ac:dyDescent="0.25">
      <c r="A14" s="33" t="s">
        <v>251</v>
      </c>
      <c r="B14" s="33" t="s">
        <v>259</v>
      </c>
      <c r="C14" s="34" t="s">
        <v>250</v>
      </c>
      <c r="D14" s="34" t="s">
        <v>12</v>
      </c>
      <c r="E14" s="35" t="str">
        <f>VLOOKUP($D14,[2]publish!$A:$J,$E$5,FALSE)</f>
        <v/>
      </c>
      <c r="H14" s="22"/>
      <c r="I14" s="4"/>
    </row>
    <row r="15" spans="1:10" ht="15" customHeight="1" outlineLevel="1" x14ac:dyDescent="0.25">
      <c r="A15" s="33" t="s">
        <v>251</v>
      </c>
      <c r="B15" s="33" t="s">
        <v>259</v>
      </c>
      <c r="C15" s="34" t="s">
        <v>250</v>
      </c>
      <c r="D15" s="34" t="s">
        <v>13</v>
      </c>
      <c r="E15" s="35" t="str">
        <f>VLOOKUP($D15,[2]publish!$A:$J,$E$5,FALSE)</f>
        <v/>
      </c>
      <c r="H15" s="22"/>
      <c r="I15" s="4"/>
    </row>
    <row r="16" spans="1:10" ht="15" customHeight="1" outlineLevel="1" x14ac:dyDescent="0.25">
      <c r="A16" s="33" t="s">
        <v>251</v>
      </c>
      <c r="B16" s="33" t="s">
        <v>259</v>
      </c>
      <c r="C16" s="34" t="s">
        <v>250</v>
      </c>
      <c r="D16" s="34" t="s">
        <v>14</v>
      </c>
      <c r="E16" s="35">
        <f>VLOOKUP($D16,[2]publish!$A:$J,$E$5,FALSE)</f>
        <v>2256515.5200000005</v>
      </c>
      <c r="H16" s="22"/>
      <c r="I16" s="4"/>
    </row>
    <row r="17" spans="1:9" ht="15" customHeight="1" outlineLevel="1" x14ac:dyDescent="0.25">
      <c r="A17" s="33" t="s">
        <v>251</v>
      </c>
      <c r="B17" s="33" t="s">
        <v>259</v>
      </c>
      <c r="C17" s="34" t="s">
        <v>250</v>
      </c>
      <c r="D17" s="34" t="s">
        <v>15</v>
      </c>
      <c r="E17" s="35" t="str">
        <f>VLOOKUP($D17,[2]publish!$A:$J,$E$5,FALSE)</f>
        <v/>
      </c>
      <c r="H17" s="22"/>
      <c r="I17" s="4"/>
    </row>
    <row r="18" spans="1:9" ht="15" customHeight="1" outlineLevel="1" x14ac:dyDescent="0.25">
      <c r="A18" s="33" t="s">
        <v>251</v>
      </c>
      <c r="B18" s="33" t="s">
        <v>259</v>
      </c>
      <c r="C18" s="34" t="s">
        <v>250</v>
      </c>
      <c r="D18" s="34" t="s">
        <v>16</v>
      </c>
      <c r="E18" s="35">
        <f>VLOOKUP($D18,[2]publish!$A:$J,$E$5,FALSE)</f>
        <v>1376508.0899999996</v>
      </c>
      <c r="H18" s="22"/>
      <c r="I18" s="4"/>
    </row>
    <row r="19" spans="1:9" ht="15" customHeight="1" outlineLevel="1" x14ac:dyDescent="0.25">
      <c r="A19" s="33" t="s">
        <v>251</v>
      </c>
      <c r="B19" s="33" t="s">
        <v>259</v>
      </c>
      <c r="C19" s="34" t="s">
        <v>250</v>
      </c>
      <c r="D19" s="34" t="s">
        <v>17</v>
      </c>
      <c r="E19" s="35">
        <f>VLOOKUP($D19,[2]publish!$A:$J,$E$5,FALSE)</f>
        <v>1365541.0499999998</v>
      </c>
      <c r="H19" s="22"/>
      <c r="I19" s="4"/>
    </row>
    <row r="20" spans="1:9" ht="15" customHeight="1" outlineLevel="1" x14ac:dyDescent="0.25">
      <c r="A20" s="33" t="s">
        <v>251</v>
      </c>
      <c r="B20" s="33" t="s">
        <v>259</v>
      </c>
      <c r="C20" s="34" t="s">
        <v>250</v>
      </c>
      <c r="D20" s="34" t="s">
        <v>18</v>
      </c>
      <c r="E20" s="35">
        <f>VLOOKUP($D20,[2]publish!$A:$J,$E$5,FALSE)</f>
        <v>113810.66</v>
      </c>
      <c r="H20" s="22"/>
      <c r="I20" s="4"/>
    </row>
    <row r="21" spans="1:9" ht="15" customHeight="1" outlineLevel="1" x14ac:dyDescent="0.25">
      <c r="A21" s="33" t="s">
        <v>251</v>
      </c>
      <c r="B21" s="33" t="s">
        <v>259</v>
      </c>
      <c r="C21" s="34" t="s">
        <v>250</v>
      </c>
      <c r="D21" s="34" t="s">
        <v>19</v>
      </c>
      <c r="E21" s="35">
        <f>VLOOKUP($D21,[2]publish!$A:$J,$E$5,FALSE)</f>
        <v>128520.01999999999</v>
      </c>
      <c r="H21" s="22"/>
      <c r="I21" s="4"/>
    </row>
    <row r="22" spans="1:9" ht="15" customHeight="1" outlineLevel="1" x14ac:dyDescent="0.25">
      <c r="A22" s="33" t="s">
        <v>251</v>
      </c>
      <c r="B22" s="33" t="s">
        <v>259</v>
      </c>
      <c r="C22" s="34" t="s">
        <v>250</v>
      </c>
      <c r="D22" s="34" t="s">
        <v>20</v>
      </c>
      <c r="E22" s="35">
        <f>VLOOKUP($D22,[2]publish!$A:$J,$E$5,FALSE)</f>
        <v>403668.03</v>
      </c>
      <c r="H22" s="22"/>
      <c r="I22" s="4"/>
    </row>
    <row r="23" spans="1:9" ht="15" customHeight="1" outlineLevel="1" x14ac:dyDescent="0.25">
      <c r="A23" s="33" t="s">
        <v>251</v>
      </c>
      <c r="B23" s="33" t="s">
        <v>259</v>
      </c>
      <c r="C23" s="34" t="s">
        <v>250</v>
      </c>
      <c r="D23" s="34" t="s">
        <v>21</v>
      </c>
      <c r="E23" s="35">
        <f>VLOOKUP($D23,[2]publish!$A:$J,$E$5,FALSE)</f>
        <v>967948.79999999981</v>
      </c>
      <c r="H23" s="22"/>
      <c r="I23" s="4"/>
    </row>
    <row r="24" spans="1:9" ht="15" customHeight="1" outlineLevel="1" x14ac:dyDescent="0.25">
      <c r="A24" s="33" t="s">
        <v>251</v>
      </c>
      <c r="B24" s="33" t="s">
        <v>259</v>
      </c>
      <c r="C24" s="34" t="s">
        <v>250</v>
      </c>
      <c r="D24" s="34" t="s">
        <v>22</v>
      </c>
      <c r="E24" s="35">
        <f>VLOOKUP($D24,[2]publish!$A:$J,$E$5,FALSE)</f>
        <v>202003.33000000002</v>
      </c>
      <c r="H24" s="22"/>
      <c r="I24" s="4"/>
    </row>
    <row r="25" spans="1:9" ht="15" customHeight="1" outlineLevel="1" x14ac:dyDescent="0.25">
      <c r="A25" s="33" t="s">
        <v>251</v>
      </c>
      <c r="B25" s="33" t="s">
        <v>259</v>
      </c>
      <c r="C25" s="34" t="s">
        <v>250</v>
      </c>
      <c r="D25" s="34" t="s">
        <v>23</v>
      </c>
      <c r="E25" s="35">
        <f>VLOOKUP($D25,[2]publish!$A:$J,$E$5,FALSE)</f>
        <v>379576.9</v>
      </c>
      <c r="H25" s="22"/>
      <c r="I25" s="4"/>
    </row>
    <row r="26" spans="1:9" ht="15" customHeight="1" outlineLevel="1" x14ac:dyDescent="0.25">
      <c r="A26" s="33" t="s">
        <v>251</v>
      </c>
      <c r="B26" s="33" t="s">
        <v>259</v>
      </c>
      <c r="C26" s="34" t="s">
        <v>250</v>
      </c>
      <c r="D26" s="34" t="s">
        <v>24</v>
      </c>
      <c r="E26" s="35">
        <f>VLOOKUP($D26,[2]publish!$A:$J,$E$5,FALSE)</f>
        <v>1394976.3199999998</v>
      </c>
      <c r="H26" s="22"/>
      <c r="I26" s="4"/>
    </row>
    <row r="27" spans="1:9" ht="15" customHeight="1" outlineLevel="1" x14ac:dyDescent="0.25">
      <c r="A27" s="33" t="s">
        <v>251</v>
      </c>
      <c r="B27" s="33" t="s">
        <v>259</v>
      </c>
      <c r="C27" s="34" t="s">
        <v>250</v>
      </c>
      <c r="D27" s="34" t="s">
        <v>261</v>
      </c>
      <c r="E27" s="35" t="str">
        <f>VLOOKUP($D27,[2]publish!$A:$J,$E$5,FALSE)</f>
        <v/>
      </c>
      <c r="H27" s="22"/>
      <c r="I27" s="4"/>
    </row>
    <row r="28" spans="1:9" ht="15" customHeight="1" outlineLevel="1" x14ac:dyDescent="0.25">
      <c r="A28" s="33" t="s">
        <v>251</v>
      </c>
      <c r="B28" s="33" t="s">
        <v>259</v>
      </c>
      <c r="C28" s="34" t="s">
        <v>250</v>
      </c>
      <c r="D28" s="34" t="s">
        <v>25</v>
      </c>
      <c r="E28" s="35">
        <f>VLOOKUP($D28,[2]publish!$A:$J,$E$5,FALSE)</f>
        <v>1019309.5300000003</v>
      </c>
      <c r="H28" s="22"/>
      <c r="I28" s="4"/>
    </row>
    <row r="29" spans="1:9" ht="15" customHeight="1" outlineLevel="1" x14ac:dyDescent="0.25">
      <c r="A29" s="33" t="s">
        <v>251</v>
      </c>
      <c r="B29" s="33" t="s">
        <v>259</v>
      </c>
      <c r="C29" s="34" t="s">
        <v>250</v>
      </c>
      <c r="D29" s="34" t="s">
        <v>26</v>
      </c>
      <c r="E29" s="35">
        <f>VLOOKUP($D29,[2]publish!$A:$J,$E$5,FALSE)</f>
        <v>671881.45000000007</v>
      </c>
      <c r="H29" s="22"/>
      <c r="I29" s="4"/>
    </row>
    <row r="30" spans="1:9" ht="15" customHeight="1" outlineLevel="1" x14ac:dyDescent="0.25">
      <c r="A30" s="33" t="s">
        <v>251</v>
      </c>
      <c r="B30" s="33" t="s">
        <v>259</v>
      </c>
      <c r="C30" s="34" t="s">
        <v>250</v>
      </c>
      <c r="D30" s="34" t="s">
        <v>27</v>
      </c>
      <c r="E30" s="35">
        <f>VLOOKUP($D30,[2]publish!$A:$J,$E$5,FALSE)</f>
        <v>1191692.6399999999</v>
      </c>
      <c r="H30" s="22"/>
      <c r="I30" s="4"/>
    </row>
    <row r="31" spans="1:9" ht="15" customHeight="1" outlineLevel="1" x14ac:dyDescent="0.25">
      <c r="A31" s="33" t="s">
        <v>251</v>
      </c>
      <c r="B31" s="33" t="s">
        <v>259</v>
      </c>
      <c r="C31" s="34" t="s">
        <v>250</v>
      </c>
      <c r="D31" s="34" t="s">
        <v>28</v>
      </c>
      <c r="E31" s="35">
        <f>VLOOKUP($D31,[2]publish!$A:$J,$E$5,FALSE)</f>
        <v>70478.61</v>
      </c>
      <c r="H31" s="22"/>
      <c r="I31" s="4"/>
    </row>
    <row r="32" spans="1:9" ht="15" customHeight="1" outlineLevel="1" x14ac:dyDescent="0.25">
      <c r="A32" s="33" t="s">
        <v>251</v>
      </c>
      <c r="B32" s="33" t="s">
        <v>259</v>
      </c>
      <c r="C32" s="34" t="s">
        <v>250</v>
      </c>
      <c r="D32" s="34" t="s">
        <v>29</v>
      </c>
      <c r="E32" s="35">
        <f>VLOOKUP($D32,[2]publish!$A:$J,$E$5,FALSE)</f>
        <v>189245.22</v>
      </c>
      <c r="H32" s="22"/>
      <c r="I32" s="4"/>
    </row>
    <row r="33" spans="1:9" ht="15" customHeight="1" outlineLevel="1" x14ac:dyDescent="0.25">
      <c r="A33" s="33" t="s">
        <v>251</v>
      </c>
      <c r="B33" s="33" t="s">
        <v>259</v>
      </c>
      <c r="C33" s="34" t="s">
        <v>250</v>
      </c>
      <c r="D33" s="34" t="s">
        <v>30</v>
      </c>
      <c r="E33" s="35">
        <f>VLOOKUP($D33,[2]publish!$A:$J,$E$5,FALSE)</f>
        <v>871700.09999999974</v>
      </c>
      <c r="H33" s="22"/>
      <c r="I33" s="4"/>
    </row>
    <row r="34" spans="1:9" ht="15" customHeight="1" outlineLevel="1" x14ac:dyDescent="0.25">
      <c r="A34" s="33" t="s">
        <v>251</v>
      </c>
      <c r="B34" s="33" t="s">
        <v>259</v>
      </c>
      <c r="C34" s="34" t="s">
        <v>250</v>
      </c>
      <c r="D34" s="34" t="s">
        <v>31</v>
      </c>
      <c r="E34" s="35">
        <f>VLOOKUP($D34,[2]publish!$A:$J,$E$5,FALSE)</f>
        <v>1038337.9</v>
      </c>
      <c r="H34" s="22"/>
      <c r="I34" s="4"/>
    </row>
    <row r="35" spans="1:9" ht="15" customHeight="1" outlineLevel="1" x14ac:dyDescent="0.25">
      <c r="A35" s="33" t="s">
        <v>251</v>
      </c>
      <c r="B35" s="33" t="s">
        <v>259</v>
      </c>
      <c r="C35" s="34" t="s">
        <v>250</v>
      </c>
      <c r="D35" s="34" t="s">
        <v>32</v>
      </c>
      <c r="E35" s="35">
        <f>VLOOKUP($D35,[2]publish!$A:$J,$E$5,FALSE)</f>
        <v>809851.69000000006</v>
      </c>
      <c r="H35" s="22"/>
      <c r="I35" s="4"/>
    </row>
    <row r="36" spans="1:9" ht="15" customHeight="1" outlineLevel="1" x14ac:dyDescent="0.25">
      <c r="A36" s="33" t="s">
        <v>251</v>
      </c>
      <c r="B36" s="33" t="s">
        <v>259</v>
      </c>
      <c r="C36" s="34" t="s">
        <v>250</v>
      </c>
      <c r="D36" s="34" t="s">
        <v>33</v>
      </c>
      <c r="E36" s="35">
        <f>VLOOKUP($D36,[2]publish!$A:$J,$E$5,FALSE)</f>
        <v>2253549.6399999987</v>
      </c>
      <c r="H36" s="22"/>
      <c r="I36" s="4"/>
    </row>
    <row r="37" spans="1:9" ht="15" customHeight="1" outlineLevel="1" x14ac:dyDescent="0.25">
      <c r="A37" s="33" t="s">
        <v>251</v>
      </c>
      <c r="B37" s="33" t="s">
        <v>259</v>
      </c>
      <c r="C37" s="34" t="s">
        <v>250</v>
      </c>
      <c r="D37" s="34" t="s">
        <v>34</v>
      </c>
      <c r="E37" s="35">
        <f>VLOOKUP($D37,[2]publish!$A:$J,$E$5,FALSE)</f>
        <v>1294850.8599999999</v>
      </c>
      <c r="H37" s="22"/>
      <c r="I37" s="4"/>
    </row>
    <row r="38" spans="1:9" ht="15" customHeight="1" outlineLevel="1" x14ac:dyDescent="0.25">
      <c r="A38" s="33" t="s">
        <v>251</v>
      </c>
      <c r="B38" s="33" t="s">
        <v>259</v>
      </c>
      <c r="C38" s="34" t="s">
        <v>250</v>
      </c>
      <c r="D38" s="34" t="s">
        <v>35</v>
      </c>
      <c r="E38" s="35">
        <f>VLOOKUP($D38,[2]publish!$A:$J,$E$5,FALSE)</f>
        <v>2850389.6</v>
      </c>
      <c r="H38" s="22"/>
      <c r="I38" s="4"/>
    </row>
    <row r="39" spans="1:9" ht="15" customHeight="1" outlineLevel="1" x14ac:dyDescent="0.25">
      <c r="A39" s="33" t="s">
        <v>251</v>
      </c>
      <c r="B39" s="33" t="s">
        <v>259</v>
      </c>
      <c r="C39" s="34" t="s">
        <v>250</v>
      </c>
      <c r="D39" s="34" t="s">
        <v>36</v>
      </c>
      <c r="E39" s="35">
        <f>VLOOKUP($D39,[2]publish!$A:$J,$E$5,FALSE)</f>
        <v>1609620.4900000005</v>
      </c>
      <c r="H39" s="22"/>
      <c r="I39" s="4"/>
    </row>
    <row r="40" spans="1:9" ht="15" customHeight="1" outlineLevel="1" x14ac:dyDescent="0.25">
      <c r="A40" s="33" t="s">
        <v>251</v>
      </c>
      <c r="B40" s="33" t="s">
        <v>259</v>
      </c>
      <c r="C40" s="34" t="s">
        <v>250</v>
      </c>
      <c r="D40" s="34" t="s">
        <v>37</v>
      </c>
      <c r="E40" s="35">
        <f>VLOOKUP($D40,[2]publish!$A:$J,$E$5,FALSE)</f>
        <v>1640848.2899999996</v>
      </c>
      <c r="H40" s="22"/>
      <c r="I40" s="4"/>
    </row>
    <row r="41" spans="1:9" ht="15" customHeight="1" outlineLevel="1" x14ac:dyDescent="0.25">
      <c r="A41" s="33" t="s">
        <v>251</v>
      </c>
      <c r="B41" s="33" t="s">
        <v>259</v>
      </c>
      <c r="C41" s="34" t="s">
        <v>250</v>
      </c>
      <c r="D41" s="34" t="s">
        <v>38</v>
      </c>
      <c r="E41" s="35" t="str">
        <f>VLOOKUP($D41,[2]publish!$A:$J,$E$5,FALSE)</f>
        <v/>
      </c>
      <c r="H41" s="22"/>
      <c r="I41" s="4"/>
    </row>
    <row r="42" spans="1:9" ht="15" customHeight="1" outlineLevel="1" x14ac:dyDescent="0.25">
      <c r="A42" s="33" t="s">
        <v>251</v>
      </c>
      <c r="B42" s="33" t="s">
        <v>259</v>
      </c>
      <c r="C42" s="34" t="s">
        <v>250</v>
      </c>
      <c r="D42" s="34" t="s">
        <v>39</v>
      </c>
      <c r="E42" s="35">
        <f>VLOOKUP($D42,[2]publish!$A:$J,$E$5,FALSE)</f>
        <v>707016.53</v>
      </c>
      <c r="H42" s="22"/>
      <c r="I42" s="4"/>
    </row>
    <row r="43" spans="1:9" ht="15" customHeight="1" outlineLevel="1" x14ac:dyDescent="0.25">
      <c r="A43" s="33" t="s">
        <v>251</v>
      </c>
      <c r="B43" s="33" t="s">
        <v>259</v>
      </c>
      <c r="C43" s="34" t="s">
        <v>250</v>
      </c>
      <c r="D43" s="34" t="s">
        <v>40</v>
      </c>
      <c r="E43" s="35">
        <f>VLOOKUP($D43,[2]publish!$A:$J,$E$5,FALSE)</f>
        <v>2610499.8200000012</v>
      </c>
      <c r="H43" s="22"/>
      <c r="I43" s="4"/>
    </row>
    <row r="44" spans="1:9" ht="15" customHeight="1" outlineLevel="1" x14ac:dyDescent="0.25">
      <c r="A44" s="33" t="s">
        <v>251</v>
      </c>
      <c r="B44" s="33" t="s">
        <v>259</v>
      </c>
      <c r="C44" s="34" t="s">
        <v>250</v>
      </c>
      <c r="D44" s="34" t="s">
        <v>41</v>
      </c>
      <c r="E44" s="35">
        <f>VLOOKUP($D44,[2]publish!$A:$J,$E$5,FALSE)</f>
        <v>2234153.4500000007</v>
      </c>
      <c r="H44" s="22"/>
      <c r="I44" s="4"/>
    </row>
    <row r="45" spans="1:9" ht="15" customHeight="1" outlineLevel="1" x14ac:dyDescent="0.25">
      <c r="A45" s="33" t="s">
        <v>251</v>
      </c>
      <c r="B45" s="33" t="s">
        <v>259</v>
      </c>
      <c r="C45" s="34" t="s">
        <v>250</v>
      </c>
      <c r="D45" s="34" t="s">
        <v>42</v>
      </c>
      <c r="E45" s="35">
        <f>VLOOKUP($D45,[2]publish!$A:$J,$E$5,FALSE)</f>
        <v>1884812.4699999993</v>
      </c>
      <c r="H45" s="22"/>
      <c r="I45" s="4"/>
    </row>
    <row r="46" spans="1:9" ht="15" customHeight="1" outlineLevel="1" x14ac:dyDescent="0.25">
      <c r="A46" s="33" t="s">
        <v>251</v>
      </c>
      <c r="B46" s="33" t="s">
        <v>259</v>
      </c>
      <c r="C46" s="34" t="s">
        <v>250</v>
      </c>
      <c r="D46" s="34" t="s">
        <v>43</v>
      </c>
      <c r="E46" s="35" t="str">
        <f>VLOOKUP($D46,[2]publish!$A:$J,$E$5,FALSE)</f>
        <v/>
      </c>
      <c r="H46" s="22"/>
      <c r="I46" s="4"/>
    </row>
    <row r="47" spans="1:9" ht="15" customHeight="1" outlineLevel="1" x14ac:dyDescent="0.25">
      <c r="A47" s="33" t="s">
        <v>251</v>
      </c>
      <c r="B47" s="33" t="s">
        <v>259</v>
      </c>
      <c r="C47" s="34" t="s">
        <v>250</v>
      </c>
      <c r="D47" s="34" t="s">
        <v>44</v>
      </c>
      <c r="E47" s="35">
        <f>VLOOKUP($D47,[2]publish!$A:$J,$E$5,FALSE)</f>
        <v>70907.16</v>
      </c>
      <c r="H47" s="22"/>
      <c r="I47" s="4"/>
    </row>
    <row r="48" spans="1:9" ht="15" customHeight="1" outlineLevel="1" x14ac:dyDescent="0.25">
      <c r="A48" s="33" t="s">
        <v>251</v>
      </c>
      <c r="B48" s="33" t="s">
        <v>259</v>
      </c>
      <c r="C48" s="34" t="s">
        <v>250</v>
      </c>
      <c r="D48" s="34" t="s">
        <v>45</v>
      </c>
      <c r="E48" s="35">
        <f>VLOOKUP($D48,[2]publish!$A:$J,$E$5,FALSE)</f>
        <v>1184867.2399999998</v>
      </c>
      <c r="H48" s="22"/>
      <c r="I48" s="4"/>
    </row>
    <row r="49" spans="1:9" ht="15" customHeight="1" outlineLevel="1" x14ac:dyDescent="0.25">
      <c r="A49" s="33" t="s">
        <v>251</v>
      </c>
      <c r="B49" s="33" t="s">
        <v>259</v>
      </c>
      <c r="C49" s="34" t="s">
        <v>250</v>
      </c>
      <c r="D49" s="34" t="s">
        <v>46</v>
      </c>
      <c r="E49" s="35">
        <f>VLOOKUP($D49,[2]publish!$A:$J,$E$5,FALSE)</f>
        <v>734263.0900000002</v>
      </c>
      <c r="H49" s="22"/>
      <c r="I49" s="4"/>
    </row>
    <row r="50" spans="1:9" ht="15" customHeight="1" outlineLevel="1" x14ac:dyDescent="0.25">
      <c r="A50" s="33" t="s">
        <v>251</v>
      </c>
      <c r="B50" s="33" t="s">
        <v>259</v>
      </c>
      <c r="C50" s="34" t="s">
        <v>250</v>
      </c>
      <c r="D50" s="34" t="s">
        <v>47</v>
      </c>
      <c r="E50" s="35">
        <f>VLOOKUP($D50,[2]publish!$A:$J,$E$5,FALSE)</f>
        <v>994606.55</v>
      </c>
      <c r="H50" s="22"/>
      <c r="I50" s="4"/>
    </row>
    <row r="51" spans="1:9" ht="15" customHeight="1" outlineLevel="1" x14ac:dyDescent="0.25">
      <c r="A51" s="33" t="s">
        <v>251</v>
      </c>
      <c r="B51" s="33" t="s">
        <v>259</v>
      </c>
      <c r="C51" s="34" t="s">
        <v>250</v>
      </c>
      <c r="D51" s="34" t="s">
        <v>262</v>
      </c>
      <c r="E51" s="35" t="str">
        <f>VLOOKUP($D51,[2]publish!$A:$J,$E$5,FALSE)</f>
        <v/>
      </c>
      <c r="H51" s="22"/>
      <c r="I51" s="4"/>
    </row>
    <row r="52" spans="1:9" ht="15" customHeight="1" outlineLevel="1" x14ac:dyDescent="0.25">
      <c r="A52" s="33" t="s">
        <v>251</v>
      </c>
      <c r="B52" s="33" t="s">
        <v>259</v>
      </c>
      <c r="C52" s="34" t="s">
        <v>250</v>
      </c>
      <c r="D52" s="34" t="s">
        <v>48</v>
      </c>
      <c r="E52" s="35">
        <f>VLOOKUP($D52,[2]publish!$A:$J,$E$5,FALSE)</f>
        <v>1439175.1300000001</v>
      </c>
      <c r="H52" s="22"/>
      <c r="I52" s="4"/>
    </row>
    <row r="53" spans="1:9" ht="15" customHeight="1" outlineLevel="1" x14ac:dyDescent="0.25">
      <c r="A53" s="33" t="s">
        <v>251</v>
      </c>
      <c r="B53" s="33" t="s">
        <v>259</v>
      </c>
      <c r="C53" s="34" t="s">
        <v>250</v>
      </c>
      <c r="D53" s="34" t="s">
        <v>49</v>
      </c>
      <c r="E53" s="35">
        <f>VLOOKUP($D53,[2]publish!$A:$J,$E$5,FALSE)</f>
        <v>2251950.3800000004</v>
      </c>
      <c r="H53" s="22"/>
      <c r="I53" s="4"/>
    </row>
    <row r="54" spans="1:9" ht="15" customHeight="1" outlineLevel="1" x14ac:dyDescent="0.25">
      <c r="A54" s="33" t="s">
        <v>251</v>
      </c>
      <c r="B54" s="33" t="s">
        <v>259</v>
      </c>
      <c r="C54" s="34" t="s">
        <v>250</v>
      </c>
      <c r="D54" s="34" t="s">
        <v>50</v>
      </c>
      <c r="E54" s="35">
        <f>VLOOKUP($D54,[2]publish!$A:$J,$E$5,FALSE)</f>
        <v>1683017.4599999995</v>
      </c>
      <c r="H54" s="22"/>
      <c r="I54" s="4"/>
    </row>
    <row r="55" spans="1:9" ht="15" customHeight="1" outlineLevel="1" x14ac:dyDescent="0.25">
      <c r="A55" s="33" t="s">
        <v>251</v>
      </c>
      <c r="B55" s="33" t="s">
        <v>259</v>
      </c>
      <c r="C55" s="34" t="s">
        <v>250</v>
      </c>
      <c r="D55" s="34" t="s">
        <v>51</v>
      </c>
      <c r="E55" s="35">
        <f>VLOOKUP($D55,[2]publish!$A:$J,$E$5,FALSE)</f>
        <v>2071766.7699999996</v>
      </c>
      <c r="H55" s="22"/>
      <c r="I55" s="4"/>
    </row>
    <row r="56" spans="1:9" ht="15" customHeight="1" outlineLevel="1" x14ac:dyDescent="0.25">
      <c r="A56" s="33" t="s">
        <v>251</v>
      </c>
      <c r="B56" s="33" t="s">
        <v>259</v>
      </c>
      <c r="C56" s="34" t="s">
        <v>250</v>
      </c>
      <c r="D56" s="34" t="s">
        <v>52</v>
      </c>
      <c r="E56" s="35">
        <f>VLOOKUP($D56,[2]publish!$A:$J,$E$5,FALSE)</f>
        <v>2689317.040000001</v>
      </c>
      <c r="H56" s="22"/>
      <c r="I56" s="4"/>
    </row>
    <row r="57" spans="1:9" ht="15" customHeight="1" outlineLevel="1" x14ac:dyDescent="0.25">
      <c r="A57" s="33" t="s">
        <v>251</v>
      </c>
      <c r="B57" s="33" t="s">
        <v>259</v>
      </c>
      <c r="C57" s="34" t="s">
        <v>250</v>
      </c>
      <c r="D57" s="34" t="s">
        <v>53</v>
      </c>
      <c r="E57" s="35">
        <f>VLOOKUP($D57,[2]publish!$A:$J,$E$5,FALSE)</f>
        <v>1817635.2300000004</v>
      </c>
      <c r="H57" s="22"/>
      <c r="I57" s="4"/>
    </row>
    <row r="58" spans="1:9" ht="15" customHeight="1" outlineLevel="1" x14ac:dyDescent="0.25">
      <c r="A58" s="33" t="s">
        <v>251</v>
      </c>
      <c r="B58" s="33" t="s">
        <v>259</v>
      </c>
      <c r="C58" s="34" t="s">
        <v>250</v>
      </c>
      <c r="D58" s="34" t="s">
        <v>54</v>
      </c>
      <c r="E58" s="35">
        <f>VLOOKUP($D58,[2]publish!$A:$J,$E$5,FALSE)</f>
        <v>1723891.129999999</v>
      </c>
      <c r="H58" s="22"/>
      <c r="I58" s="4"/>
    </row>
    <row r="59" spans="1:9" ht="15" customHeight="1" outlineLevel="1" x14ac:dyDescent="0.25">
      <c r="A59" s="33" t="s">
        <v>251</v>
      </c>
      <c r="B59" s="33" t="s">
        <v>259</v>
      </c>
      <c r="C59" s="34" t="s">
        <v>250</v>
      </c>
      <c r="D59" s="34" t="s">
        <v>55</v>
      </c>
      <c r="E59" s="35">
        <f>VLOOKUP($D59,[2]publish!$A:$J,$E$5,FALSE)</f>
        <v>2249981.5499999984</v>
      </c>
      <c r="H59" s="22"/>
      <c r="I59" s="4"/>
    </row>
    <row r="60" spans="1:9" ht="15" customHeight="1" outlineLevel="1" x14ac:dyDescent="0.25">
      <c r="A60" s="33" t="s">
        <v>251</v>
      </c>
      <c r="B60" s="33" t="s">
        <v>259</v>
      </c>
      <c r="C60" s="34" t="s">
        <v>250</v>
      </c>
      <c r="D60" s="34" t="s">
        <v>263</v>
      </c>
      <c r="E60" s="35" t="str">
        <f>VLOOKUP($D60,[2]publish!$A:$J,$E$5,FALSE)</f>
        <v/>
      </c>
      <c r="H60" s="22"/>
      <c r="I60" s="4"/>
    </row>
    <row r="61" spans="1:9" ht="15" customHeight="1" outlineLevel="1" x14ac:dyDescent="0.25">
      <c r="A61" s="33" t="s">
        <v>251</v>
      </c>
      <c r="B61" s="33" t="s">
        <v>259</v>
      </c>
      <c r="C61" s="34" t="s">
        <v>250</v>
      </c>
      <c r="D61" s="34" t="s">
        <v>56</v>
      </c>
      <c r="E61" s="35">
        <f>VLOOKUP($D61,[2]publish!$A:$J,$E$5,FALSE)</f>
        <v>1070372.5799999996</v>
      </c>
      <c r="H61" s="22"/>
      <c r="I61" s="4"/>
    </row>
    <row r="62" spans="1:9" ht="15" customHeight="1" outlineLevel="1" x14ac:dyDescent="0.25">
      <c r="A62" s="33" t="s">
        <v>251</v>
      </c>
      <c r="B62" s="33" t="s">
        <v>259</v>
      </c>
      <c r="C62" s="34" t="s">
        <v>250</v>
      </c>
      <c r="D62" s="34" t="s">
        <v>57</v>
      </c>
      <c r="E62" s="35">
        <f>VLOOKUP($D62,[2]publish!$A:$J,$E$5,FALSE)</f>
        <v>2501421.3899999987</v>
      </c>
      <c r="H62" s="22"/>
      <c r="I62" s="4"/>
    </row>
    <row r="63" spans="1:9" ht="15" customHeight="1" outlineLevel="1" x14ac:dyDescent="0.25">
      <c r="A63" s="33" t="s">
        <v>251</v>
      </c>
      <c r="B63" s="33" t="s">
        <v>259</v>
      </c>
      <c r="C63" s="34" t="s">
        <v>250</v>
      </c>
      <c r="D63" s="34" t="s">
        <v>58</v>
      </c>
      <c r="E63" s="35">
        <f>VLOOKUP($D63,[2]publish!$A:$J,$E$5,FALSE)</f>
        <v>1964067.9599999993</v>
      </c>
      <c r="H63" s="22"/>
      <c r="I63" s="4"/>
    </row>
    <row r="64" spans="1:9" ht="15" customHeight="1" outlineLevel="1" x14ac:dyDescent="0.25">
      <c r="A64" s="33" t="s">
        <v>251</v>
      </c>
      <c r="B64" s="33" t="s">
        <v>259</v>
      </c>
      <c r="C64" s="34" t="s">
        <v>250</v>
      </c>
      <c r="D64" s="34" t="s">
        <v>59</v>
      </c>
      <c r="E64" s="35">
        <f>VLOOKUP($D64,[2]publish!$A:$J,$E$5,FALSE)</f>
        <v>1112195.3299999994</v>
      </c>
      <c r="H64" s="22"/>
      <c r="I64" s="4"/>
    </row>
    <row r="65" spans="1:9" ht="15" customHeight="1" outlineLevel="1" x14ac:dyDescent="0.25">
      <c r="A65" s="33" t="s">
        <v>251</v>
      </c>
      <c r="B65" s="33" t="s">
        <v>259</v>
      </c>
      <c r="C65" s="34" t="s">
        <v>250</v>
      </c>
      <c r="D65" s="34" t="s">
        <v>60</v>
      </c>
      <c r="E65" s="35">
        <f>VLOOKUP($D65,[2]publish!$A:$J,$E$5,FALSE)</f>
        <v>1955450.4187677884</v>
      </c>
      <c r="H65" s="22"/>
      <c r="I65" s="4"/>
    </row>
    <row r="66" spans="1:9" ht="15" customHeight="1" outlineLevel="1" x14ac:dyDescent="0.25">
      <c r="A66" s="33" t="s">
        <v>251</v>
      </c>
      <c r="B66" s="33" t="s">
        <v>259</v>
      </c>
      <c r="C66" s="34" t="s">
        <v>250</v>
      </c>
      <c r="D66" s="34" t="s">
        <v>61</v>
      </c>
      <c r="E66" s="35">
        <f>VLOOKUP($D66,[2]publish!$A:$J,$E$5,FALSE)</f>
        <v>1368634.7599999991</v>
      </c>
      <c r="H66" s="22"/>
      <c r="I66" s="4"/>
    </row>
    <row r="67" spans="1:9" ht="15" customHeight="1" outlineLevel="1" x14ac:dyDescent="0.25">
      <c r="A67" s="33" t="s">
        <v>251</v>
      </c>
      <c r="B67" s="33" t="s">
        <v>259</v>
      </c>
      <c r="C67" s="34" t="s">
        <v>250</v>
      </c>
      <c r="D67" s="34" t="s">
        <v>62</v>
      </c>
      <c r="E67" s="35">
        <f>VLOOKUP($D67,[2]publish!$A:$J,$E$5,FALSE)</f>
        <v>1785516.7399999988</v>
      </c>
      <c r="H67" s="22"/>
      <c r="I67" s="4"/>
    </row>
    <row r="68" spans="1:9" ht="15" customHeight="1" outlineLevel="1" x14ac:dyDescent="0.25">
      <c r="A68" s="33" t="s">
        <v>251</v>
      </c>
      <c r="B68" s="33" t="s">
        <v>259</v>
      </c>
      <c r="C68" s="34" t="s">
        <v>250</v>
      </c>
      <c r="D68" s="34" t="s">
        <v>63</v>
      </c>
      <c r="E68" s="35">
        <f>VLOOKUP($D68,[2]publish!$A:$J,$E$5,FALSE)</f>
        <v>477687.07999999996</v>
      </c>
      <c r="H68" s="22"/>
      <c r="I68" s="4"/>
    </row>
    <row r="69" spans="1:9" ht="15" customHeight="1" outlineLevel="1" x14ac:dyDescent="0.25">
      <c r="A69" s="33" t="s">
        <v>251</v>
      </c>
      <c r="B69" s="33" t="s">
        <v>259</v>
      </c>
      <c r="C69" s="34" t="s">
        <v>250</v>
      </c>
      <c r="D69" s="34" t="s">
        <v>64</v>
      </c>
      <c r="E69" s="35">
        <f>VLOOKUP($D69,[2]publish!$A:$J,$E$5,FALSE)</f>
        <v>700550.17000000016</v>
      </c>
      <c r="H69" s="22"/>
      <c r="I69" s="4"/>
    </row>
    <row r="70" spans="1:9" ht="15" customHeight="1" outlineLevel="1" x14ac:dyDescent="0.25">
      <c r="A70" s="33" t="s">
        <v>251</v>
      </c>
      <c r="B70" s="33" t="s">
        <v>259</v>
      </c>
      <c r="C70" s="34" t="s">
        <v>250</v>
      </c>
      <c r="D70" s="34" t="s">
        <v>65</v>
      </c>
      <c r="E70" s="35">
        <f>VLOOKUP($D70,[2]publish!$A:$J,$E$5,FALSE)</f>
        <v>2677999.9900000021</v>
      </c>
      <c r="H70" s="22"/>
      <c r="I70" s="4"/>
    </row>
    <row r="71" spans="1:9" ht="15" customHeight="1" outlineLevel="1" x14ac:dyDescent="0.25">
      <c r="A71" s="33" t="s">
        <v>251</v>
      </c>
      <c r="B71" s="33" t="s">
        <v>259</v>
      </c>
      <c r="C71" s="34" t="s">
        <v>250</v>
      </c>
      <c r="D71" s="34" t="s">
        <v>66</v>
      </c>
      <c r="E71" s="35">
        <f>VLOOKUP($D71,[2]publish!$A:$J,$E$5,FALSE)</f>
        <v>2810140.0700000017</v>
      </c>
      <c r="H71" s="22"/>
      <c r="I71" s="4"/>
    </row>
    <row r="72" spans="1:9" ht="15" customHeight="1" outlineLevel="1" x14ac:dyDescent="0.25">
      <c r="A72" s="33" t="s">
        <v>251</v>
      </c>
      <c r="B72" s="33" t="s">
        <v>259</v>
      </c>
      <c r="C72" s="34" t="s">
        <v>250</v>
      </c>
      <c r="D72" s="34" t="s">
        <v>264</v>
      </c>
      <c r="E72" s="35" t="str">
        <f>VLOOKUP($D72,[2]publish!$A:$J,$E$5,FALSE)</f>
        <v/>
      </c>
      <c r="H72" s="22"/>
      <c r="I72" s="4"/>
    </row>
    <row r="73" spans="1:9" ht="15" customHeight="1" outlineLevel="1" x14ac:dyDescent="0.25">
      <c r="A73" s="33" t="s">
        <v>251</v>
      </c>
      <c r="B73" s="33" t="s">
        <v>259</v>
      </c>
      <c r="C73" s="34" t="s">
        <v>250</v>
      </c>
      <c r="D73" s="34" t="s">
        <v>67</v>
      </c>
      <c r="E73" s="35">
        <f>VLOOKUP($D73,[2]publish!$A:$J,$E$5,FALSE)</f>
        <v>3005370.9999999995</v>
      </c>
      <c r="H73" s="22"/>
      <c r="I73" s="4"/>
    </row>
    <row r="74" spans="1:9" ht="15" customHeight="1" outlineLevel="1" x14ac:dyDescent="0.25">
      <c r="A74" s="33" t="s">
        <v>251</v>
      </c>
      <c r="B74" s="33" t="s">
        <v>259</v>
      </c>
      <c r="C74" s="34" t="s">
        <v>250</v>
      </c>
      <c r="D74" s="34" t="s">
        <v>68</v>
      </c>
      <c r="E74" s="35" t="str">
        <f>VLOOKUP($D74,[2]publish!$A:$J,$E$5,FALSE)</f>
        <v/>
      </c>
      <c r="H74" s="22"/>
      <c r="I74" s="4"/>
    </row>
    <row r="75" spans="1:9" ht="15" customHeight="1" outlineLevel="1" x14ac:dyDescent="0.25">
      <c r="A75" s="33" t="s">
        <v>251</v>
      </c>
      <c r="B75" s="33" t="s">
        <v>259</v>
      </c>
      <c r="C75" s="34" t="s">
        <v>250</v>
      </c>
      <c r="D75" s="34" t="s">
        <v>265</v>
      </c>
      <c r="E75" s="35" t="str">
        <f>VLOOKUP($D75,[2]publish!$A:$J,$E$5,FALSE)</f>
        <v/>
      </c>
      <c r="H75" s="22"/>
      <c r="I75" s="4"/>
    </row>
    <row r="76" spans="1:9" ht="15" customHeight="1" outlineLevel="1" x14ac:dyDescent="0.25">
      <c r="A76" s="33" t="s">
        <v>251</v>
      </c>
      <c r="B76" s="33" t="s">
        <v>259</v>
      </c>
      <c r="C76" s="34" t="s">
        <v>250</v>
      </c>
      <c r="D76" s="34" t="s">
        <v>69</v>
      </c>
      <c r="E76" s="35">
        <f>VLOOKUP($D76,[2]publish!$A:$J,$E$5,FALSE)</f>
        <v>2311287.850000001</v>
      </c>
      <c r="H76" s="22"/>
      <c r="I76" s="4"/>
    </row>
    <row r="77" spans="1:9" ht="15" customHeight="1" outlineLevel="1" x14ac:dyDescent="0.25">
      <c r="A77" s="33" t="s">
        <v>251</v>
      </c>
      <c r="B77" s="33" t="s">
        <v>259</v>
      </c>
      <c r="C77" s="34" t="s">
        <v>250</v>
      </c>
      <c r="D77" s="34" t="s">
        <v>70</v>
      </c>
      <c r="E77" s="35">
        <f>VLOOKUP($D77,[2]publish!$A:$J,$E$5,FALSE)</f>
        <v>1491085.1500000004</v>
      </c>
      <c r="H77" s="22"/>
      <c r="I77" s="4"/>
    </row>
    <row r="78" spans="1:9" ht="15" customHeight="1" outlineLevel="1" x14ac:dyDescent="0.25">
      <c r="A78" s="33" t="s">
        <v>251</v>
      </c>
      <c r="B78" s="33" t="s">
        <v>259</v>
      </c>
      <c r="C78" s="34" t="s">
        <v>250</v>
      </c>
      <c r="D78" s="34" t="s">
        <v>71</v>
      </c>
      <c r="E78" s="35">
        <f>VLOOKUP($D78,[2]publish!$A:$J,$E$5,FALSE)</f>
        <v>2007490.2999999993</v>
      </c>
      <c r="H78" s="22"/>
      <c r="I78" s="4"/>
    </row>
    <row r="79" spans="1:9" ht="15" customHeight="1" outlineLevel="1" x14ac:dyDescent="0.25">
      <c r="A79" s="33" t="s">
        <v>251</v>
      </c>
      <c r="B79" s="33" t="s">
        <v>259</v>
      </c>
      <c r="C79" s="34" t="s">
        <v>250</v>
      </c>
      <c r="D79" s="34" t="s">
        <v>72</v>
      </c>
      <c r="E79" s="35">
        <f>VLOOKUP($D79,[2]publish!$A:$J,$E$5,FALSE)</f>
        <v>2190886.9900000012</v>
      </c>
      <c r="H79" s="22"/>
      <c r="I79" s="4"/>
    </row>
    <row r="80" spans="1:9" ht="15" customHeight="1" outlineLevel="1" x14ac:dyDescent="0.25">
      <c r="A80" s="33" t="s">
        <v>251</v>
      </c>
      <c r="B80" s="33" t="s">
        <v>259</v>
      </c>
      <c r="C80" s="34" t="s">
        <v>250</v>
      </c>
      <c r="D80" s="34" t="s">
        <v>73</v>
      </c>
      <c r="E80" s="35">
        <f>VLOOKUP($D80,[2]publish!$A:$J,$E$5,FALSE)</f>
        <v>1806913.6000000006</v>
      </c>
      <c r="H80" s="22"/>
      <c r="I80" s="4"/>
    </row>
    <row r="81" spans="1:9" ht="15" customHeight="1" outlineLevel="1" x14ac:dyDescent="0.25">
      <c r="A81" s="33" t="s">
        <v>251</v>
      </c>
      <c r="B81" s="33" t="s">
        <v>259</v>
      </c>
      <c r="C81" s="34" t="s">
        <v>250</v>
      </c>
      <c r="D81" s="34" t="s">
        <v>74</v>
      </c>
      <c r="E81" s="35">
        <f>VLOOKUP($D81,[2]publish!$A:$J,$E$5,FALSE)</f>
        <v>1282840.8100000003</v>
      </c>
      <c r="H81" s="22"/>
      <c r="I81" s="4"/>
    </row>
    <row r="82" spans="1:9" ht="15" customHeight="1" outlineLevel="1" x14ac:dyDescent="0.25">
      <c r="A82" s="33" t="s">
        <v>251</v>
      </c>
      <c r="B82" s="33" t="s">
        <v>259</v>
      </c>
      <c r="C82" s="34" t="s">
        <v>250</v>
      </c>
      <c r="D82" s="34" t="s">
        <v>75</v>
      </c>
      <c r="E82" s="35">
        <f>VLOOKUP($D82,[2]publish!$A:$J,$E$5,FALSE)</f>
        <v>1546482.1500000006</v>
      </c>
      <c r="H82" s="22"/>
      <c r="I82" s="4"/>
    </row>
    <row r="83" spans="1:9" ht="15" customHeight="1" outlineLevel="1" x14ac:dyDescent="0.25">
      <c r="A83" s="33" t="s">
        <v>251</v>
      </c>
      <c r="B83" s="33" t="s">
        <v>259</v>
      </c>
      <c r="C83" s="34" t="s">
        <v>250</v>
      </c>
      <c r="D83" s="34" t="s">
        <v>76</v>
      </c>
      <c r="E83" s="35">
        <f>VLOOKUP($D83,[2]publish!$A:$J,$E$5,FALSE)</f>
        <v>996797.72000000009</v>
      </c>
      <c r="H83" s="22"/>
      <c r="I83" s="4"/>
    </row>
    <row r="84" spans="1:9" ht="15" customHeight="1" outlineLevel="1" x14ac:dyDescent="0.25">
      <c r="A84" s="33" t="s">
        <v>251</v>
      </c>
      <c r="B84" s="33" t="s">
        <v>259</v>
      </c>
      <c r="C84" s="34" t="s">
        <v>250</v>
      </c>
      <c r="D84" s="34" t="s">
        <v>266</v>
      </c>
      <c r="E84" s="35" t="str">
        <f>VLOOKUP($D84,[2]publish!$A:$J,$E$5,FALSE)</f>
        <v/>
      </c>
      <c r="H84" s="22"/>
      <c r="I84" s="4"/>
    </row>
    <row r="85" spans="1:9" ht="15" customHeight="1" outlineLevel="1" x14ac:dyDescent="0.25">
      <c r="A85" s="33" t="s">
        <v>251</v>
      </c>
      <c r="B85" s="33" t="s">
        <v>259</v>
      </c>
      <c r="C85" s="34" t="s">
        <v>250</v>
      </c>
      <c r="D85" s="34" t="s">
        <v>77</v>
      </c>
      <c r="E85" s="35">
        <f>VLOOKUP($D85,[2]publish!$A:$J,$E$5,FALSE)</f>
        <v>1499719.6500000011</v>
      </c>
      <c r="H85" s="22"/>
      <c r="I85" s="4"/>
    </row>
    <row r="86" spans="1:9" ht="15" customHeight="1" outlineLevel="1" x14ac:dyDescent="0.25">
      <c r="A86" s="33" t="s">
        <v>251</v>
      </c>
      <c r="B86" s="33" t="s">
        <v>259</v>
      </c>
      <c r="C86" s="34" t="s">
        <v>250</v>
      </c>
      <c r="D86" s="34" t="s">
        <v>78</v>
      </c>
      <c r="E86" s="35">
        <f>VLOOKUP($D86,[2]publish!$A:$J,$E$5,FALSE)</f>
        <v>1095055.3799999992</v>
      </c>
      <c r="H86" s="22"/>
      <c r="I86" s="4"/>
    </row>
    <row r="87" spans="1:9" ht="15" customHeight="1" outlineLevel="1" x14ac:dyDescent="0.25">
      <c r="A87" s="33" t="s">
        <v>251</v>
      </c>
      <c r="B87" s="33" t="s">
        <v>259</v>
      </c>
      <c r="C87" s="34" t="s">
        <v>250</v>
      </c>
      <c r="D87" s="34" t="s">
        <v>79</v>
      </c>
      <c r="E87" s="35">
        <f>VLOOKUP($D87,[2]publish!$A:$J,$E$5,FALSE)</f>
        <v>1680957.2829744727</v>
      </c>
      <c r="H87" s="22"/>
      <c r="I87" s="4"/>
    </row>
    <row r="88" spans="1:9" ht="15" customHeight="1" outlineLevel="1" x14ac:dyDescent="0.25">
      <c r="A88" s="33" t="s">
        <v>251</v>
      </c>
      <c r="B88" s="33" t="s">
        <v>259</v>
      </c>
      <c r="C88" s="34" t="s">
        <v>250</v>
      </c>
      <c r="D88" s="34" t="s">
        <v>80</v>
      </c>
      <c r="E88" s="35">
        <f>VLOOKUP($D88,[2]publish!$A:$J,$E$5,FALSE)</f>
        <v>1864014.9700000002</v>
      </c>
      <c r="H88" s="22"/>
      <c r="I88" s="4"/>
    </row>
    <row r="89" spans="1:9" ht="15" customHeight="1" outlineLevel="1" x14ac:dyDescent="0.25">
      <c r="A89" s="33" t="s">
        <v>251</v>
      </c>
      <c r="B89" s="33" t="s">
        <v>259</v>
      </c>
      <c r="C89" s="34" t="s">
        <v>250</v>
      </c>
      <c r="D89" s="34" t="s">
        <v>81</v>
      </c>
      <c r="E89" s="35">
        <f>VLOOKUP($D89,[2]publish!$A:$J,$E$5,FALSE)</f>
        <v>2853170.589999998</v>
      </c>
      <c r="H89" s="22"/>
      <c r="I89" s="4"/>
    </row>
    <row r="90" spans="1:9" ht="15" customHeight="1" outlineLevel="1" x14ac:dyDescent="0.25">
      <c r="A90" s="33" t="s">
        <v>251</v>
      </c>
      <c r="B90" s="33" t="s">
        <v>259</v>
      </c>
      <c r="C90" s="34" t="s">
        <v>250</v>
      </c>
      <c r="D90" s="34" t="s">
        <v>82</v>
      </c>
      <c r="E90" s="35">
        <f>VLOOKUP($D90,[2]publish!$A:$J,$E$5,FALSE)</f>
        <v>1762294.9700000002</v>
      </c>
      <c r="H90" s="22"/>
      <c r="I90" s="4"/>
    </row>
    <row r="91" spans="1:9" ht="15" customHeight="1" outlineLevel="1" x14ac:dyDescent="0.25">
      <c r="A91" s="33" t="s">
        <v>251</v>
      </c>
      <c r="B91" s="33" t="s">
        <v>259</v>
      </c>
      <c r="C91" s="34" t="s">
        <v>250</v>
      </c>
      <c r="D91" s="34" t="s">
        <v>83</v>
      </c>
      <c r="E91" s="35">
        <f>VLOOKUP($D91,[2]publish!$A:$J,$E$5,FALSE)</f>
        <v>572706.47999999986</v>
      </c>
      <c r="H91" s="22"/>
      <c r="I91" s="4"/>
    </row>
    <row r="92" spans="1:9" ht="15" customHeight="1" outlineLevel="1" x14ac:dyDescent="0.25">
      <c r="A92" s="33" t="s">
        <v>251</v>
      </c>
      <c r="B92" s="33" t="s">
        <v>259</v>
      </c>
      <c r="C92" s="34" t="s">
        <v>250</v>
      </c>
      <c r="D92" s="34" t="s">
        <v>267</v>
      </c>
      <c r="E92" s="35" t="str">
        <f>VLOOKUP($D92,[2]publish!$A:$J,$E$5,FALSE)</f>
        <v/>
      </c>
      <c r="H92" s="22"/>
      <c r="I92" s="4"/>
    </row>
    <row r="93" spans="1:9" ht="15" customHeight="1" outlineLevel="1" x14ac:dyDescent="0.25">
      <c r="A93" s="33" t="s">
        <v>251</v>
      </c>
      <c r="B93" s="33" t="s">
        <v>259</v>
      </c>
      <c r="C93" s="34" t="s">
        <v>250</v>
      </c>
      <c r="D93" s="34" t="s">
        <v>84</v>
      </c>
      <c r="E93" s="35">
        <f>VLOOKUP($D93,[2]publish!$A:$J,$E$5,FALSE)</f>
        <v>1061475.43</v>
      </c>
      <c r="H93" s="22"/>
      <c r="I93" s="4"/>
    </row>
    <row r="94" spans="1:9" ht="15" customHeight="1" outlineLevel="1" x14ac:dyDescent="0.25">
      <c r="A94" s="33" t="s">
        <v>251</v>
      </c>
      <c r="B94" s="33" t="s">
        <v>259</v>
      </c>
      <c r="C94" s="34" t="s">
        <v>250</v>
      </c>
      <c r="D94" s="34" t="s">
        <v>85</v>
      </c>
      <c r="E94" s="35">
        <f>VLOOKUP($D94,[2]publish!$A:$J,$E$5,FALSE)</f>
        <v>1202669.9900000002</v>
      </c>
      <c r="H94" s="22"/>
      <c r="I94" s="4"/>
    </row>
    <row r="95" spans="1:9" ht="15" customHeight="1" outlineLevel="1" x14ac:dyDescent="0.25">
      <c r="A95" s="33" t="s">
        <v>251</v>
      </c>
      <c r="B95" s="33" t="s">
        <v>259</v>
      </c>
      <c r="C95" s="34" t="s">
        <v>250</v>
      </c>
      <c r="D95" s="34" t="s">
        <v>86</v>
      </c>
      <c r="E95" s="35">
        <f>VLOOKUP($D95,[2]publish!$A:$J,$E$5,FALSE)</f>
        <v>1644814.0819822345</v>
      </c>
      <c r="H95" s="22"/>
      <c r="I95" s="4"/>
    </row>
    <row r="96" spans="1:9" ht="15" customHeight="1" outlineLevel="1" x14ac:dyDescent="0.25">
      <c r="A96" s="33" t="s">
        <v>251</v>
      </c>
      <c r="B96" s="33" t="s">
        <v>259</v>
      </c>
      <c r="C96" s="34" t="s">
        <v>250</v>
      </c>
      <c r="D96" s="34" t="s">
        <v>87</v>
      </c>
      <c r="E96" s="35">
        <f>VLOOKUP($D96,[2]publish!$A:$J,$E$5,FALSE)</f>
        <v>1808133.6739776249</v>
      </c>
      <c r="H96" s="22"/>
      <c r="I96" s="4"/>
    </row>
    <row r="97" spans="1:9" ht="15" customHeight="1" outlineLevel="1" x14ac:dyDescent="0.25">
      <c r="A97" s="33" t="s">
        <v>251</v>
      </c>
      <c r="B97" s="33" t="s">
        <v>259</v>
      </c>
      <c r="C97" s="34" t="s">
        <v>250</v>
      </c>
      <c r="D97" s="34" t="s">
        <v>88</v>
      </c>
      <c r="E97" s="35">
        <f>VLOOKUP($D97,[2]publish!$A:$J,$E$5,FALSE)</f>
        <v>1047811.87</v>
      </c>
      <c r="H97" s="22"/>
      <c r="I97" s="4"/>
    </row>
    <row r="98" spans="1:9" ht="15" customHeight="1" outlineLevel="1" x14ac:dyDescent="0.25">
      <c r="A98" s="33" t="s">
        <v>251</v>
      </c>
      <c r="B98" s="33" t="s">
        <v>259</v>
      </c>
      <c r="C98" s="34" t="s">
        <v>250</v>
      </c>
      <c r="D98" s="34" t="s">
        <v>89</v>
      </c>
      <c r="E98" s="35">
        <f>VLOOKUP($D98,[2]publish!$A:$J,$E$5,FALSE)</f>
        <v>1940637.6200000003</v>
      </c>
      <c r="H98" s="22"/>
      <c r="I98" s="4"/>
    </row>
    <row r="99" spans="1:9" ht="15" customHeight="1" outlineLevel="1" x14ac:dyDescent="0.25">
      <c r="A99" s="33" t="s">
        <v>251</v>
      </c>
      <c r="B99" s="33" t="s">
        <v>259</v>
      </c>
      <c r="C99" s="34" t="s">
        <v>250</v>
      </c>
      <c r="D99" s="34" t="s">
        <v>90</v>
      </c>
      <c r="E99" s="35">
        <f>VLOOKUP($D99,[2]publish!$A:$J,$E$5,FALSE)</f>
        <v>2313525.3299999991</v>
      </c>
      <c r="H99" s="22"/>
      <c r="I99" s="4"/>
    </row>
    <row r="100" spans="1:9" ht="15" customHeight="1" outlineLevel="1" x14ac:dyDescent="0.25">
      <c r="A100" s="33" t="s">
        <v>251</v>
      </c>
      <c r="B100" s="33" t="s">
        <v>259</v>
      </c>
      <c r="C100" s="34" t="s">
        <v>250</v>
      </c>
      <c r="D100" s="34" t="s">
        <v>91</v>
      </c>
      <c r="E100" s="35">
        <f>VLOOKUP($D100,[2]publish!$A:$J,$E$5,FALSE)</f>
        <v>1902863.3099999994</v>
      </c>
      <c r="H100" s="22"/>
      <c r="I100" s="4"/>
    </row>
    <row r="101" spans="1:9" ht="15" customHeight="1" outlineLevel="1" x14ac:dyDescent="0.25">
      <c r="A101" s="33" t="s">
        <v>251</v>
      </c>
      <c r="B101" s="33" t="s">
        <v>259</v>
      </c>
      <c r="C101" s="34" t="s">
        <v>250</v>
      </c>
      <c r="D101" s="34" t="s">
        <v>92</v>
      </c>
      <c r="E101" s="35" t="str">
        <f>VLOOKUP($D101,[2]publish!$A:$J,$E$5,FALSE)</f>
        <v/>
      </c>
      <c r="H101" s="22"/>
      <c r="I101" s="4"/>
    </row>
    <row r="102" spans="1:9" ht="15" customHeight="1" outlineLevel="1" x14ac:dyDescent="0.25">
      <c r="A102" s="33" t="s">
        <v>251</v>
      </c>
      <c r="B102" s="33" t="s">
        <v>259</v>
      </c>
      <c r="C102" s="34" t="s">
        <v>250</v>
      </c>
      <c r="D102" s="34" t="s">
        <v>93</v>
      </c>
      <c r="E102" s="35">
        <f>VLOOKUP($D102,[2]publish!$A:$J,$E$5,FALSE)</f>
        <v>2777667.7199999997</v>
      </c>
      <c r="H102" s="22"/>
      <c r="I102" s="4"/>
    </row>
    <row r="103" spans="1:9" ht="15" customHeight="1" outlineLevel="1" x14ac:dyDescent="0.25">
      <c r="A103" s="33" t="s">
        <v>251</v>
      </c>
      <c r="B103" s="33" t="s">
        <v>259</v>
      </c>
      <c r="C103" s="34" t="s">
        <v>250</v>
      </c>
      <c r="D103" s="34" t="s">
        <v>94</v>
      </c>
      <c r="E103" s="35">
        <f>VLOOKUP($D103,[2]publish!$A:$J,$E$5,FALSE)</f>
        <v>824826.21</v>
      </c>
      <c r="H103" s="22"/>
      <c r="I103" s="4"/>
    </row>
    <row r="104" spans="1:9" ht="15" customHeight="1" outlineLevel="1" x14ac:dyDescent="0.25">
      <c r="A104" s="33" t="s">
        <v>251</v>
      </c>
      <c r="B104" s="33" t="s">
        <v>259</v>
      </c>
      <c r="C104" s="34" t="s">
        <v>250</v>
      </c>
      <c r="D104" s="34" t="s">
        <v>268</v>
      </c>
      <c r="E104" s="35" t="str">
        <f>VLOOKUP($D104,[2]publish!$A:$J,$E$5,FALSE)</f>
        <v/>
      </c>
      <c r="H104" s="22"/>
      <c r="I104" s="4"/>
    </row>
    <row r="105" spans="1:9" ht="15" customHeight="1" outlineLevel="1" x14ac:dyDescent="0.25">
      <c r="A105" s="33" t="s">
        <v>251</v>
      </c>
      <c r="B105" s="33" t="s">
        <v>259</v>
      </c>
      <c r="C105" s="34" t="s">
        <v>250</v>
      </c>
      <c r="D105" s="34" t="s">
        <v>95</v>
      </c>
      <c r="E105" s="35">
        <f>VLOOKUP($D105,[2]publish!$A:$J,$E$5,FALSE)</f>
        <v>1508096.3800000008</v>
      </c>
      <c r="H105" s="22"/>
      <c r="I105" s="4"/>
    </row>
    <row r="106" spans="1:9" ht="15" customHeight="1" outlineLevel="1" x14ac:dyDescent="0.25">
      <c r="A106" s="33" t="s">
        <v>251</v>
      </c>
      <c r="B106" s="33" t="s">
        <v>259</v>
      </c>
      <c r="C106" s="34" t="s">
        <v>250</v>
      </c>
      <c r="D106" s="34" t="s">
        <v>96</v>
      </c>
      <c r="E106" s="35">
        <f>VLOOKUP($D106,[2]publish!$A:$J,$E$5,FALSE)</f>
        <v>2785762.1299999985</v>
      </c>
      <c r="H106" s="22"/>
      <c r="I106" s="4"/>
    </row>
    <row r="107" spans="1:9" ht="15" customHeight="1" outlineLevel="1" x14ac:dyDescent="0.25">
      <c r="A107" s="33" t="s">
        <v>251</v>
      </c>
      <c r="B107" s="33" t="s">
        <v>259</v>
      </c>
      <c r="C107" s="34" t="s">
        <v>250</v>
      </c>
      <c r="D107" s="34" t="s">
        <v>97</v>
      </c>
      <c r="E107" s="35">
        <f>VLOOKUP($D107,[2]publish!$A:$J,$E$5,FALSE)</f>
        <v>1927024.9499999995</v>
      </c>
      <c r="H107" s="22"/>
      <c r="I107" s="4"/>
    </row>
    <row r="108" spans="1:9" ht="15" customHeight="1" outlineLevel="1" x14ac:dyDescent="0.25">
      <c r="A108" s="33" t="s">
        <v>251</v>
      </c>
      <c r="B108" s="33" t="s">
        <v>259</v>
      </c>
      <c r="C108" s="34" t="s">
        <v>250</v>
      </c>
      <c r="D108" s="34" t="s">
        <v>98</v>
      </c>
      <c r="E108" s="35">
        <f>VLOOKUP($D108,[2]publish!$A:$J,$E$5,FALSE)</f>
        <v>1821020.21</v>
      </c>
      <c r="H108" s="22"/>
      <c r="I108" s="4"/>
    </row>
    <row r="109" spans="1:9" ht="15" customHeight="1" outlineLevel="1" x14ac:dyDescent="0.25">
      <c r="A109" s="33" t="s">
        <v>251</v>
      </c>
      <c r="B109" s="33" t="s">
        <v>259</v>
      </c>
      <c r="C109" s="34" t="s">
        <v>250</v>
      </c>
      <c r="D109" s="34" t="s">
        <v>269</v>
      </c>
      <c r="E109" s="35" t="str">
        <f>VLOOKUP($D109,[2]publish!$A:$J,$E$5,FALSE)</f>
        <v/>
      </c>
      <c r="H109" s="22"/>
      <c r="I109" s="4"/>
    </row>
    <row r="110" spans="1:9" ht="15" customHeight="1" outlineLevel="1" x14ac:dyDescent="0.25">
      <c r="A110" s="33" t="s">
        <v>251</v>
      </c>
      <c r="B110" s="33" t="s">
        <v>259</v>
      </c>
      <c r="C110" s="34" t="s">
        <v>250</v>
      </c>
      <c r="D110" s="34" t="s">
        <v>99</v>
      </c>
      <c r="E110" s="35">
        <f>VLOOKUP($D110,[2]publish!$A:$J,$E$5,FALSE)</f>
        <v>3284454.6400000011</v>
      </c>
      <c r="H110" s="22"/>
      <c r="I110" s="4"/>
    </row>
    <row r="111" spans="1:9" ht="15" customHeight="1" outlineLevel="1" x14ac:dyDescent="0.25">
      <c r="A111" s="33" t="s">
        <v>251</v>
      </c>
      <c r="B111" s="33" t="s">
        <v>259</v>
      </c>
      <c r="C111" s="34" t="s">
        <v>250</v>
      </c>
      <c r="D111" s="34" t="s">
        <v>100</v>
      </c>
      <c r="E111" s="35">
        <f>VLOOKUP($D111,[2]publish!$A:$J,$E$5,FALSE)</f>
        <v>950561.22000000044</v>
      </c>
      <c r="H111" s="22"/>
      <c r="I111" s="4"/>
    </row>
    <row r="112" spans="1:9" ht="15" customHeight="1" outlineLevel="1" x14ac:dyDescent="0.25">
      <c r="A112" s="33" t="s">
        <v>251</v>
      </c>
      <c r="B112" s="33" t="s">
        <v>259</v>
      </c>
      <c r="C112" s="34" t="s">
        <v>250</v>
      </c>
      <c r="D112" s="34" t="s">
        <v>101</v>
      </c>
      <c r="E112" s="35">
        <f>VLOOKUP($D112,[2]publish!$A:$J,$E$5,FALSE)</f>
        <v>1645291.6500000001</v>
      </c>
      <c r="H112" s="22"/>
      <c r="I112" s="4"/>
    </row>
    <row r="113" spans="1:9" ht="15" customHeight="1" outlineLevel="1" x14ac:dyDescent="0.25">
      <c r="A113" s="33" t="s">
        <v>251</v>
      </c>
      <c r="B113" s="33" t="s">
        <v>259</v>
      </c>
      <c r="C113" s="34" t="s">
        <v>250</v>
      </c>
      <c r="D113" s="34" t="s">
        <v>102</v>
      </c>
      <c r="E113" s="35">
        <f>VLOOKUP($D113,[2]publish!$A:$J,$E$5,FALSE)</f>
        <v>1064229.7</v>
      </c>
      <c r="H113" s="22"/>
      <c r="I113" s="4"/>
    </row>
    <row r="114" spans="1:9" ht="15" customHeight="1" outlineLevel="1" x14ac:dyDescent="0.25">
      <c r="A114" s="33" t="s">
        <v>251</v>
      </c>
      <c r="B114" s="33" t="s">
        <v>259</v>
      </c>
      <c r="C114" s="34" t="s">
        <v>250</v>
      </c>
      <c r="D114" s="34" t="s">
        <v>103</v>
      </c>
      <c r="E114" s="35" t="str">
        <f>VLOOKUP($D114,[2]publish!$A:$J,$E$5,FALSE)</f>
        <v/>
      </c>
      <c r="H114" s="22"/>
      <c r="I114" s="4"/>
    </row>
    <row r="115" spans="1:9" ht="15" customHeight="1" outlineLevel="1" x14ac:dyDescent="0.25">
      <c r="A115" s="33" t="s">
        <v>251</v>
      </c>
      <c r="B115" s="33" t="s">
        <v>259</v>
      </c>
      <c r="C115" s="34" t="s">
        <v>250</v>
      </c>
      <c r="D115" s="34" t="s">
        <v>104</v>
      </c>
      <c r="E115" s="35">
        <f>VLOOKUP($D115,[2]publish!$A:$J,$E$5,FALSE)</f>
        <v>794776.29999999993</v>
      </c>
      <c r="H115" s="22"/>
      <c r="I115" s="4"/>
    </row>
    <row r="116" spans="1:9" ht="15" customHeight="1" outlineLevel="1" x14ac:dyDescent="0.25">
      <c r="A116" s="33" t="s">
        <v>251</v>
      </c>
      <c r="B116" s="33" t="s">
        <v>259</v>
      </c>
      <c r="C116" s="34" t="s">
        <v>250</v>
      </c>
      <c r="D116" s="34" t="s">
        <v>105</v>
      </c>
      <c r="E116" s="35">
        <f>VLOOKUP($D116,[2]publish!$A:$J,$E$5,FALSE)</f>
        <v>1643819.6899999992</v>
      </c>
      <c r="H116" s="22"/>
      <c r="I116" s="4"/>
    </row>
    <row r="117" spans="1:9" ht="15" customHeight="1" outlineLevel="1" x14ac:dyDescent="0.25">
      <c r="A117" s="33" t="s">
        <v>251</v>
      </c>
      <c r="B117" s="33" t="s">
        <v>259</v>
      </c>
      <c r="C117" s="34" t="s">
        <v>250</v>
      </c>
      <c r="D117" s="34" t="s">
        <v>106</v>
      </c>
      <c r="E117" s="35">
        <f>VLOOKUP($D117,[2]publish!$A:$J,$E$5,FALSE)</f>
        <v>884650.92999999993</v>
      </c>
      <c r="H117" s="22"/>
      <c r="I117" s="4"/>
    </row>
    <row r="118" spans="1:9" ht="15" customHeight="1" outlineLevel="1" x14ac:dyDescent="0.25">
      <c r="A118" s="33" t="s">
        <v>251</v>
      </c>
      <c r="B118" s="33" t="s">
        <v>259</v>
      </c>
      <c r="C118" s="34" t="s">
        <v>250</v>
      </c>
      <c r="D118" s="34" t="s">
        <v>107</v>
      </c>
      <c r="E118" s="35" t="str">
        <f>VLOOKUP($D118,[2]publish!$A:$J,$E$5,FALSE)</f>
        <v/>
      </c>
      <c r="H118" s="22"/>
      <c r="I118" s="4"/>
    </row>
    <row r="119" spans="1:9" ht="15" customHeight="1" outlineLevel="1" x14ac:dyDescent="0.25">
      <c r="A119" s="33" t="s">
        <v>251</v>
      </c>
      <c r="B119" s="33" t="s">
        <v>259</v>
      </c>
      <c r="C119" s="34" t="s">
        <v>250</v>
      </c>
      <c r="D119" s="34" t="s">
        <v>108</v>
      </c>
      <c r="E119" s="35">
        <f>VLOOKUP($D119,[2]publish!$A:$J,$E$5,FALSE)</f>
        <v>1625975.7500000002</v>
      </c>
      <c r="H119" s="22"/>
      <c r="I119" s="4"/>
    </row>
    <row r="120" spans="1:9" ht="15" customHeight="1" outlineLevel="1" x14ac:dyDescent="0.25">
      <c r="A120" s="33" t="s">
        <v>251</v>
      </c>
      <c r="B120" s="33" t="s">
        <v>259</v>
      </c>
      <c r="C120" s="34" t="s">
        <v>250</v>
      </c>
      <c r="D120" s="34" t="s">
        <v>109</v>
      </c>
      <c r="E120" s="35">
        <f>VLOOKUP($D120,[2]publish!$A:$J,$E$5,FALSE)</f>
        <v>2286018.7200000002</v>
      </c>
      <c r="H120" s="22"/>
      <c r="I120" s="4"/>
    </row>
    <row r="121" spans="1:9" ht="15" customHeight="1" outlineLevel="1" x14ac:dyDescent="0.25">
      <c r="A121" s="33" t="s">
        <v>251</v>
      </c>
      <c r="B121" s="33" t="s">
        <v>259</v>
      </c>
      <c r="C121" s="34" t="s">
        <v>250</v>
      </c>
      <c r="D121" s="34" t="s">
        <v>110</v>
      </c>
      <c r="E121" s="35">
        <f>VLOOKUP($D121,[2]publish!$A:$J,$E$5,FALSE)</f>
        <v>2483718.64</v>
      </c>
      <c r="H121" s="22"/>
      <c r="I121" s="4"/>
    </row>
    <row r="122" spans="1:9" ht="15" customHeight="1" outlineLevel="1" x14ac:dyDescent="0.25">
      <c r="A122" s="33" t="s">
        <v>251</v>
      </c>
      <c r="B122" s="33" t="s">
        <v>259</v>
      </c>
      <c r="C122" s="34" t="s">
        <v>250</v>
      </c>
      <c r="D122" s="34" t="s">
        <v>111</v>
      </c>
      <c r="E122" s="35">
        <f>VLOOKUP($D122,[2]publish!$A:$J,$E$5,FALSE)</f>
        <v>2158419.9900000012</v>
      </c>
      <c r="H122" s="22"/>
      <c r="I122" s="4"/>
    </row>
    <row r="123" spans="1:9" ht="15" customHeight="1" outlineLevel="1" x14ac:dyDescent="0.25">
      <c r="A123" s="33" t="s">
        <v>251</v>
      </c>
      <c r="B123" s="33" t="s">
        <v>259</v>
      </c>
      <c r="C123" s="34" t="s">
        <v>250</v>
      </c>
      <c r="D123" s="34" t="s">
        <v>270</v>
      </c>
      <c r="E123" s="35" t="str">
        <f>VLOOKUP($D123,[2]publish!$A:$J,$E$5,FALSE)</f>
        <v/>
      </c>
      <c r="H123" s="22"/>
      <c r="I123" s="4"/>
    </row>
    <row r="124" spans="1:9" ht="15" customHeight="1" outlineLevel="1" x14ac:dyDescent="0.25">
      <c r="A124" s="33" t="s">
        <v>251</v>
      </c>
      <c r="B124" s="33" t="s">
        <v>259</v>
      </c>
      <c r="C124" s="34" t="s">
        <v>250</v>
      </c>
      <c r="D124" s="34" t="s">
        <v>112</v>
      </c>
      <c r="E124" s="35">
        <f>VLOOKUP($D124,[2]publish!$A:$J,$E$5,FALSE)</f>
        <v>1489252.8400000003</v>
      </c>
      <c r="H124" s="22"/>
      <c r="I124" s="4"/>
    </row>
    <row r="125" spans="1:9" ht="15" customHeight="1" outlineLevel="1" x14ac:dyDescent="0.25">
      <c r="A125" s="33" t="s">
        <v>251</v>
      </c>
      <c r="B125" s="33" t="s">
        <v>259</v>
      </c>
      <c r="C125" s="34" t="s">
        <v>250</v>
      </c>
      <c r="D125" s="34" t="s">
        <v>113</v>
      </c>
      <c r="E125" s="35">
        <f>VLOOKUP($D125,[2]publish!$A:$J,$E$5,FALSE)</f>
        <v>1503734.7699999989</v>
      </c>
      <c r="H125" s="22"/>
      <c r="I125" s="4"/>
    </row>
    <row r="126" spans="1:9" ht="15" customHeight="1" outlineLevel="1" x14ac:dyDescent="0.25">
      <c r="A126" s="33" t="s">
        <v>251</v>
      </c>
      <c r="B126" s="33" t="s">
        <v>259</v>
      </c>
      <c r="C126" s="34" t="s">
        <v>250</v>
      </c>
      <c r="D126" s="34" t="s">
        <v>114</v>
      </c>
      <c r="E126" s="35">
        <f>VLOOKUP($D126,[2]publish!$A:$J,$E$5,FALSE)</f>
        <v>940240.76999999955</v>
      </c>
      <c r="H126" s="22"/>
      <c r="I126" s="4"/>
    </row>
    <row r="127" spans="1:9" ht="15" customHeight="1" outlineLevel="1" x14ac:dyDescent="0.25">
      <c r="A127" s="33" t="s">
        <v>251</v>
      </c>
      <c r="B127" s="33" t="s">
        <v>259</v>
      </c>
      <c r="C127" s="34" t="s">
        <v>250</v>
      </c>
      <c r="D127" s="34" t="s">
        <v>115</v>
      </c>
      <c r="E127" s="35">
        <f>VLOOKUP($D127,[2]publish!$A:$J,$E$5,FALSE)</f>
        <v>889908.13000000024</v>
      </c>
      <c r="H127" s="22"/>
      <c r="I127" s="4"/>
    </row>
    <row r="128" spans="1:9" ht="15" customHeight="1" outlineLevel="1" x14ac:dyDescent="0.25">
      <c r="A128" s="33" t="s">
        <v>251</v>
      </c>
      <c r="B128" s="33" t="s">
        <v>259</v>
      </c>
      <c r="C128" s="34" t="s">
        <v>250</v>
      </c>
      <c r="D128" s="34" t="s">
        <v>271</v>
      </c>
      <c r="E128" s="35" t="str">
        <f>VLOOKUP($D128,[2]publish!$A:$J,$E$5,FALSE)</f>
        <v/>
      </c>
      <c r="H128" s="22"/>
      <c r="I128" s="4"/>
    </row>
    <row r="129" spans="1:9" ht="15" customHeight="1" outlineLevel="1" x14ac:dyDescent="0.25">
      <c r="A129" s="33" t="s">
        <v>251</v>
      </c>
      <c r="B129" s="33" t="s">
        <v>259</v>
      </c>
      <c r="C129" s="34" t="s">
        <v>250</v>
      </c>
      <c r="D129" s="34" t="s">
        <v>116</v>
      </c>
      <c r="E129" s="35">
        <f>VLOOKUP($D129,[2]publish!$A:$J,$E$5,FALSE)</f>
        <v>677536.25999999989</v>
      </c>
      <c r="H129" s="22"/>
      <c r="I129" s="4"/>
    </row>
    <row r="130" spans="1:9" ht="15" customHeight="1" outlineLevel="1" x14ac:dyDescent="0.25">
      <c r="A130" s="33" t="s">
        <v>251</v>
      </c>
      <c r="B130" s="33" t="s">
        <v>259</v>
      </c>
      <c r="C130" s="34" t="s">
        <v>250</v>
      </c>
      <c r="D130" s="34" t="s">
        <v>117</v>
      </c>
      <c r="E130" s="35">
        <f>VLOOKUP($D130,[2]publish!$A:$J,$E$5,FALSE)</f>
        <v>986310.99</v>
      </c>
      <c r="H130" s="22"/>
      <c r="I130" s="4"/>
    </row>
    <row r="131" spans="1:9" ht="15" customHeight="1" outlineLevel="1" x14ac:dyDescent="0.25">
      <c r="A131" s="33" t="s">
        <v>251</v>
      </c>
      <c r="B131" s="33" t="s">
        <v>259</v>
      </c>
      <c r="C131" s="34" t="s">
        <v>250</v>
      </c>
      <c r="D131" s="34" t="s">
        <v>118</v>
      </c>
      <c r="E131" s="35">
        <f>VLOOKUP($D131,[2]publish!$A:$J,$E$5,FALSE)</f>
        <v>981679.16000000015</v>
      </c>
      <c r="H131" s="22"/>
      <c r="I131" s="4"/>
    </row>
    <row r="132" spans="1:9" ht="15" customHeight="1" outlineLevel="1" x14ac:dyDescent="0.25">
      <c r="A132" s="33" t="s">
        <v>251</v>
      </c>
      <c r="B132" s="33" t="s">
        <v>259</v>
      </c>
      <c r="C132" s="34" t="s">
        <v>250</v>
      </c>
      <c r="D132" s="34" t="s">
        <v>119</v>
      </c>
      <c r="E132" s="35">
        <f>VLOOKUP($D132,[2]publish!$A:$J,$E$5,FALSE)</f>
        <v>1139902.8999999997</v>
      </c>
      <c r="H132" s="22"/>
      <c r="I132" s="4"/>
    </row>
    <row r="133" spans="1:9" ht="15" customHeight="1" outlineLevel="1" x14ac:dyDescent="0.25">
      <c r="A133" s="33" t="s">
        <v>251</v>
      </c>
      <c r="B133" s="33" t="s">
        <v>259</v>
      </c>
      <c r="C133" s="34" t="s">
        <v>250</v>
      </c>
      <c r="D133" s="34" t="s">
        <v>120</v>
      </c>
      <c r="E133" s="35">
        <f>VLOOKUP($D133,[2]publish!$A:$J,$E$5,FALSE)</f>
        <v>1502755.88</v>
      </c>
      <c r="H133" s="22"/>
      <c r="I133" s="4"/>
    </row>
    <row r="134" spans="1:9" ht="15" customHeight="1" outlineLevel="1" x14ac:dyDescent="0.25">
      <c r="A134" s="33" t="s">
        <v>251</v>
      </c>
      <c r="B134" s="33" t="s">
        <v>259</v>
      </c>
      <c r="C134" s="34" t="s">
        <v>250</v>
      </c>
      <c r="D134" s="34" t="s">
        <v>121</v>
      </c>
      <c r="E134" s="35">
        <f>VLOOKUP($D134,[2]publish!$A:$J,$E$5,FALSE)</f>
        <v>1241745.3399999996</v>
      </c>
      <c r="H134" s="22"/>
      <c r="I134" s="4"/>
    </row>
    <row r="135" spans="1:9" ht="15" customHeight="1" outlineLevel="1" x14ac:dyDescent="0.25">
      <c r="A135" s="33" t="s">
        <v>251</v>
      </c>
      <c r="B135" s="33" t="s">
        <v>259</v>
      </c>
      <c r="C135" s="34" t="s">
        <v>250</v>
      </c>
      <c r="D135" s="34" t="s">
        <v>122</v>
      </c>
      <c r="E135" s="35">
        <f>VLOOKUP($D135,[2]publish!$A:$J,$E$5,FALSE)</f>
        <v>1444593.7100000011</v>
      </c>
      <c r="H135" s="22"/>
      <c r="I135" s="4"/>
    </row>
    <row r="136" spans="1:9" ht="15" customHeight="1" outlineLevel="1" x14ac:dyDescent="0.25">
      <c r="A136" s="33" t="s">
        <v>251</v>
      </c>
      <c r="B136" s="33" t="s">
        <v>259</v>
      </c>
      <c r="C136" s="34" t="s">
        <v>250</v>
      </c>
      <c r="D136" s="34" t="s">
        <v>123</v>
      </c>
      <c r="E136" s="35">
        <f>VLOOKUP($D136,[2]publish!$A:$J,$E$5,FALSE)</f>
        <v>1518660.7500000005</v>
      </c>
      <c r="H136" s="22"/>
      <c r="I136" s="4"/>
    </row>
    <row r="137" spans="1:9" ht="15" customHeight="1" outlineLevel="1" x14ac:dyDescent="0.25">
      <c r="A137" s="33" t="s">
        <v>251</v>
      </c>
      <c r="B137" s="33" t="s">
        <v>259</v>
      </c>
      <c r="C137" s="34" t="s">
        <v>250</v>
      </c>
      <c r="D137" s="34" t="s">
        <v>124</v>
      </c>
      <c r="E137" s="35">
        <f>VLOOKUP($D137,[2]publish!$A:$J,$E$5,FALSE)</f>
        <v>2150901.3899999987</v>
      </c>
      <c r="H137" s="22"/>
      <c r="I137" s="4"/>
    </row>
    <row r="138" spans="1:9" ht="15" customHeight="1" outlineLevel="1" x14ac:dyDescent="0.25">
      <c r="A138" s="33" t="s">
        <v>251</v>
      </c>
      <c r="B138" s="33" t="s">
        <v>259</v>
      </c>
      <c r="C138" s="34" t="s">
        <v>250</v>
      </c>
      <c r="D138" s="34" t="s">
        <v>125</v>
      </c>
      <c r="E138" s="35">
        <f>VLOOKUP($D138,[2]publish!$A:$J,$E$5,FALSE)</f>
        <v>2333085.3600000017</v>
      </c>
      <c r="H138" s="22"/>
      <c r="I138" s="4"/>
    </row>
    <row r="139" spans="1:9" ht="15" customHeight="1" outlineLevel="1" x14ac:dyDescent="0.25">
      <c r="A139" s="33" t="s">
        <v>251</v>
      </c>
      <c r="B139" s="33" t="s">
        <v>259</v>
      </c>
      <c r="C139" s="34" t="s">
        <v>250</v>
      </c>
      <c r="D139" s="34" t="s">
        <v>272</v>
      </c>
      <c r="E139" s="35" t="str">
        <f>VLOOKUP($D139,[2]publish!$A:$J,$E$5,FALSE)</f>
        <v/>
      </c>
      <c r="H139" s="22"/>
      <c r="I139" s="4"/>
    </row>
    <row r="140" spans="1:9" ht="15" customHeight="1" outlineLevel="1" x14ac:dyDescent="0.25">
      <c r="A140" s="33" t="s">
        <v>251</v>
      </c>
      <c r="B140" s="33" t="s">
        <v>259</v>
      </c>
      <c r="C140" s="34" t="s">
        <v>250</v>
      </c>
      <c r="D140" s="34" t="s">
        <v>126</v>
      </c>
      <c r="E140" s="35">
        <f>VLOOKUP($D140,[2]publish!$A:$J,$E$5,FALSE)</f>
        <v>2470569.4899999988</v>
      </c>
      <c r="H140" s="22"/>
      <c r="I140" s="4"/>
    </row>
    <row r="141" spans="1:9" ht="15" customHeight="1" outlineLevel="1" x14ac:dyDescent="0.25">
      <c r="A141" s="33" t="s">
        <v>251</v>
      </c>
      <c r="B141" s="33" t="s">
        <v>259</v>
      </c>
      <c r="C141" s="34" t="s">
        <v>250</v>
      </c>
      <c r="D141" s="34" t="s">
        <v>127</v>
      </c>
      <c r="E141" s="35">
        <f>VLOOKUP($D141,[2]publish!$A:$J,$E$5,FALSE)</f>
        <v>1624594.5599999989</v>
      </c>
      <c r="H141" s="22"/>
      <c r="I141" s="4"/>
    </row>
    <row r="142" spans="1:9" ht="15" customHeight="1" outlineLevel="1" x14ac:dyDescent="0.25">
      <c r="A142" s="33" t="s">
        <v>251</v>
      </c>
      <c r="B142" s="33" t="s">
        <v>259</v>
      </c>
      <c r="C142" s="34" t="s">
        <v>250</v>
      </c>
      <c r="D142" s="34" t="s">
        <v>128</v>
      </c>
      <c r="E142" s="35">
        <f>VLOOKUP($D142,[2]publish!$A:$J,$E$5,FALSE)</f>
        <v>2765034.2399999984</v>
      </c>
      <c r="H142" s="22"/>
      <c r="I142" s="4"/>
    </row>
    <row r="143" spans="1:9" ht="15" customHeight="1" outlineLevel="1" x14ac:dyDescent="0.25">
      <c r="A143" s="33" t="s">
        <v>251</v>
      </c>
      <c r="B143" s="33" t="s">
        <v>259</v>
      </c>
      <c r="C143" s="34" t="s">
        <v>250</v>
      </c>
      <c r="D143" s="34" t="s">
        <v>129</v>
      </c>
      <c r="E143" s="35">
        <f>VLOOKUP($D143,[2]publish!$A:$J,$E$5,FALSE)</f>
        <v>2145766.7480197288</v>
      </c>
      <c r="H143" s="22"/>
      <c r="I143" s="4"/>
    </row>
    <row r="144" spans="1:9" ht="15" customHeight="1" outlineLevel="1" x14ac:dyDescent="0.25">
      <c r="A144" s="33" t="s">
        <v>251</v>
      </c>
      <c r="B144" s="33" t="s">
        <v>259</v>
      </c>
      <c r="C144" s="34" t="s">
        <v>250</v>
      </c>
      <c r="D144" s="34" t="s">
        <v>130</v>
      </c>
      <c r="E144" s="35">
        <f>VLOOKUP($D144,[2]publish!$A:$J,$E$5,FALSE)</f>
        <v>496740.43000000005</v>
      </c>
      <c r="H144" s="22"/>
      <c r="I144" s="4"/>
    </row>
    <row r="145" spans="1:9" ht="15" customHeight="1" outlineLevel="1" x14ac:dyDescent="0.25">
      <c r="A145" s="33" t="s">
        <v>251</v>
      </c>
      <c r="B145" s="33" t="s">
        <v>259</v>
      </c>
      <c r="C145" s="34" t="s">
        <v>250</v>
      </c>
      <c r="D145" s="34" t="s">
        <v>131</v>
      </c>
      <c r="E145" s="35">
        <f>VLOOKUP($D145,[2]publish!$A:$J,$E$5,FALSE)</f>
        <v>1627683.5283334253</v>
      </c>
      <c r="H145" s="22"/>
      <c r="I145" s="4"/>
    </row>
    <row r="146" spans="1:9" ht="15" customHeight="1" outlineLevel="1" x14ac:dyDescent="0.25">
      <c r="A146" s="33" t="s">
        <v>251</v>
      </c>
      <c r="B146" s="33" t="s">
        <v>259</v>
      </c>
      <c r="C146" s="34" t="s">
        <v>250</v>
      </c>
      <c r="D146" s="34" t="s">
        <v>132</v>
      </c>
      <c r="E146" s="35">
        <f>VLOOKUP($D146,[2]publish!$A:$J,$E$5,FALSE)</f>
        <v>1325162.3800000008</v>
      </c>
      <c r="H146" s="22"/>
      <c r="I146" s="4"/>
    </row>
    <row r="147" spans="1:9" ht="15" customHeight="1" outlineLevel="1" x14ac:dyDescent="0.25">
      <c r="A147" s="33" t="s">
        <v>251</v>
      </c>
      <c r="B147" s="33" t="s">
        <v>259</v>
      </c>
      <c r="C147" s="34" t="s">
        <v>250</v>
      </c>
      <c r="D147" s="34" t="s">
        <v>133</v>
      </c>
      <c r="E147" s="35" t="str">
        <f>VLOOKUP($D147,[2]publish!$A:$J,$E$5,FALSE)</f>
        <v/>
      </c>
      <c r="H147" s="22"/>
      <c r="I147" s="4"/>
    </row>
    <row r="148" spans="1:9" ht="15" customHeight="1" outlineLevel="1" x14ac:dyDescent="0.25">
      <c r="A148" s="33" t="s">
        <v>251</v>
      </c>
      <c r="B148" s="33" t="s">
        <v>259</v>
      </c>
      <c r="C148" s="34" t="s">
        <v>250</v>
      </c>
      <c r="D148" s="34" t="s">
        <v>134</v>
      </c>
      <c r="E148" s="35">
        <f>VLOOKUP($D148,[2]publish!$A:$J,$E$5,FALSE)</f>
        <v>143439.14000000001</v>
      </c>
      <c r="H148" s="22"/>
      <c r="I148" s="4"/>
    </row>
    <row r="149" spans="1:9" ht="15" customHeight="1" outlineLevel="1" x14ac:dyDescent="0.25">
      <c r="A149" s="33" t="s">
        <v>251</v>
      </c>
      <c r="B149" s="33" t="s">
        <v>259</v>
      </c>
      <c r="C149" s="34" t="s">
        <v>250</v>
      </c>
      <c r="D149" s="34" t="s">
        <v>135</v>
      </c>
      <c r="E149" s="35">
        <f>VLOOKUP($D149,[2]publish!$A:$J,$E$5,FALSE)</f>
        <v>642695.44000000018</v>
      </c>
      <c r="H149" s="22"/>
      <c r="I149" s="4"/>
    </row>
    <row r="150" spans="1:9" ht="15" customHeight="1" outlineLevel="1" x14ac:dyDescent="0.25">
      <c r="A150" s="33" t="s">
        <v>251</v>
      </c>
      <c r="B150" s="33" t="s">
        <v>259</v>
      </c>
      <c r="C150" s="34" t="s">
        <v>250</v>
      </c>
      <c r="D150" s="34" t="s">
        <v>136</v>
      </c>
      <c r="E150" s="35">
        <f>VLOOKUP($D150,[2]publish!$A:$J,$E$5,FALSE)</f>
        <v>2065356.6800000006</v>
      </c>
      <c r="H150" s="22"/>
      <c r="I150" s="4"/>
    </row>
    <row r="151" spans="1:9" ht="15" customHeight="1" outlineLevel="1" x14ac:dyDescent="0.25">
      <c r="A151" s="33" t="s">
        <v>251</v>
      </c>
      <c r="B151" s="33" t="s">
        <v>259</v>
      </c>
      <c r="C151" s="34" t="s">
        <v>250</v>
      </c>
      <c r="D151" s="34" t="s">
        <v>137</v>
      </c>
      <c r="E151" s="35">
        <f>VLOOKUP($D151,[2]publish!$A:$J,$E$5,FALSE)</f>
        <v>637273.89000000025</v>
      </c>
      <c r="H151" s="22"/>
      <c r="I151" s="4"/>
    </row>
    <row r="152" spans="1:9" ht="15" customHeight="1" outlineLevel="1" x14ac:dyDescent="0.25">
      <c r="A152" s="33" t="s">
        <v>251</v>
      </c>
      <c r="B152" s="33" t="s">
        <v>259</v>
      </c>
      <c r="C152" s="34" t="s">
        <v>250</v>
      </c>
      <c r="D152" s="34" t="s">
        <v>138</v>
      </c>
      <c r="E152" s="35">
        <f>VLOOKUP($D152,[2]publish!$A:$J,$E$5,FALSE)</f>
        <v>2168143.9699999997</v>
      </c>
      <c r="H152" s="22"/>
      <c r="I152" s="4"/>
    </row>
    <row r="153" spans="1:9" ht="15" customHeight="1" outlineLevel="1" x14ac:dyDescent="0.25">
      <c r="A153" s="33" t="s">
        <v>251</v>
      </c>
      <c r="B153" s="33" t="s">
        <v>259</v>
      </c>
      <c r="C153" s="34" t="s">
        <v>250</v>
      </c>
      <c r="D153" s="34" t="s">
        <v>273</v>
      </c>
      <c r="E153" s="35" t="str">
        <f>VLOOKUP($D153,[2]publish!$A:$J,$E$5,FALSE)</f>
        <v/>
      </c>
      <c r="H153" s="22"/>
      <c r="I153" s="4"/>
    </row>
    <row r="154" spans="1:9" ht="15" customHeight="1" outlineLevel="1" x14ac:dyDescent="0.25">
      <c r="A154" s="33" t="s">
        <v>251</v>
      </c>
      <c r="B154" s="33" t="s">
        <v>259</v>
      </c>
      <c r="C154" s="34" t="s">
        <v>250</v>
      </c>
      <c r="D154" s="34" t="s">
        <v>139</v>
      </c>
      <c r="E154" s="35">
        <f>VLOOKUP($D154,[2]publish!$A:$J,$E$5,FALSE)</f>
        <v>1104787.3</v>
      </c>
      <c r="H154" s="22"/>
      <c r="I154" s="4"/>
    </row>
    <row r="155" spans="1:9" ht="15" customHeight="1" outlineLevel="1" x14ac:dyDescent="0.25">
      <c r="A155" s="33" t="s">
        <v>251</v>
      </c>
      <c r="B155" s="33" t="s">
        <v>259</v>
      </c>
      <c r="C155" s="34" t="s">
        <v>250</v>
      </c>
      <c r="D155" s="34" t="s">
        <v>140</v>
      </c>
      <c r="E155" s="35">
        <f>VLOOKUP($D155,[2]publish!$A:$J,$E$5,FALSE)</f>
        <v>375005.00999999989</v>
      </c>
      <c r="H155" s="22"/>
      <c r="I155" s="4"/>
    </row>
    <row r="156" spans="1:9" ht="15" customHeight="1" outlineLevel="1" x14ac:dyDescent="0.25">
      <c r="A156" s="33" t="s">
        <v>251</v>
      </c>
      <c r="B156" s="33" t="s">
        <v>259</v>
      </c>
      <c r="C156" s="34" t="s">
        <v>250</v>
      </c>
      <c r="D156" s="34" t="s">
        <v>141</v>
      </c>
      <c r="E156" s="35">
        <f>VLOOKUP($D156,[2]publish!$A:$J,$E$5,FALSE)</f>
        <v>838304.67000000027</v>
      </c>
      <c r="H156" s="22"/>
      <c r="I156" s="4"/>
    </row>
    <row r="157" spans="1:9" ht="15" customHeight="1" outlineLevel="1" x14ac:dyDescent="0.25">
      <c r="A157" s="33" t="s">
        <v>251</v>
      </c>
      <c r="B157" s="33" t="s">
        <v>259</v>
      </c>
      <c r="C157" s="34" t="s">
        <v>250</v>
      </c>
      <c r="D157" s="34" t="s">
        <v>142</v>
      </c>
      <c r="E157" s="35">
        <f>VLOOKUP($D157,[2]publish!$A:$J,$E$5,FALSE)</f>
        <v>1410609.0999999994</v>
      </c>
      <c r="H157" s="22"/>
      <c r="I157" s="4"/>
    </row>
    <row r="158" spans="1:9" ht="15" customHeight="1" outlineLevel="1" x14ac:dyDescent="0.25">
      <c r="A158" s="33" t="s">
        <v>251</v>
      </c>
      <c r="B158" s="33" t="s">
        <v>259</v>
      </c>
      <c r="C158" s="34" t="s">
        <v>250</v>
      </c>
      <c r="D158" s="34" t="s">
        <v>143</v>
      </c>
      <c r="E158" s="35">
        <f>VLOOKUP($D158,[2]publish!$A:$J,$E$5,FALSE)</f>
        <v>1980129.1200000015</v>
      </c>
      <c r="H158" s="22"/>
      <c r="I158" s="4"/>
    </row>
    <row r="159" spans="1:9" ht="15" customHeight="1" outlineLevel="1" x14ac:dyDescent="0.25">
      <c r="A159" s="33" t="s">
        <v>251</v>
      </c>
      <c r="B159" s="33" t="s">
        <v>259</v>
      </c>
      <c r="C159" s="34" t="s">
        <v>250</v>
      </c>
      <c r="D159" s="34" t="s">
        <v>274</v>
      </c>
      <c r="E159" s="35" t="str">
        <f>VLOOKUP($D159,[2]publish!$A:$J,$E$5,FALSE)</f>
        <v/>
      </c>
      <c r="H159" s="22"/>
      <c r="I159" s="4"/>
    </row>
    <row r="160" spans="1:9" ht="15" customHeight="1" outlineLevel="1" x14ac:dyDescent="0.25">
      <c r="A160" s="33" t="s">
        <v>251</v>
      </c>
      <c r="B160" s="33" t="s">
        <v>259</v>
      </c>
      <c r="C160" s="34" t="s">
        <v>250</v>
      </c>
      <c r="D160" s="34" t="s">
        <v>144</v>
      </c>
      <c r="E160" s="35">
        <f>VLOOKUP($D160,[2]publish!$A:$J,$E$5,FALSE)</f>
        <v>1392019.1400000001</v>
      </c>
      <c r="H160" s="22"/>
      <c r="I160" s="4"/>
    </row>
    <row r="161" spans="1:9" ht="15" customHeight="1" outlineLevel="1" x14ac:dyDescent="0.25">
      <c r="A161" s="33" t="s">
        <v>251</v>
      </c>
      <c r="B161" s="33" t="s">
        <v>259</v>
      </c>
      <c r="C161" s="34" t="s">
        <v>250</v>
      </c>
      <c r="D161" s="34" t="s">
        <v>145</v>
      </c>
      <c r="E161" s="35">
        <f>VLOOKUP($D161,[2]publish!$A:$J,$E$5,FALSE)</f>
        <v>989447.39999999991</v>
      </c>
      <c r="H161" s="22"/>
      <c r="I161" s="4"/>
    </row>
    <row r="162" spans="1:9" ht="15" customHeight="1" outlineLevel="1" x14ac:dyDescent="0.25">
      <c r="A162" s="33" t="s">
        <v>251</v>
      </c>
      <c r="B162" s="33" t="s">
        <v>259</v>
      </c>
      <c r="C162" s="34" t="s">
        <v>250</v>
      </c>
      <c r="D162" s="34" t="s">
        <v>146</v>
      </c>
      <c r="E162" s="35">
        <f>VLOOKUP($D162,[2]publish!$A:$J,$E$5,FALSE)</f>
        <v>1217797.6499999997</v>
      </c>
      <c r="H162" s="22"/>
      <c r="I162" s="4"/>
    </row>
    <row r="163" spans="1:9" ht="15" customHeight="1" outlineLevel="1" x14ac:dyDescent="0.25">
      <c r="A163" s="33" t="s">
        <v>251</v>
      </c>
      <c r="B163" s="33" t="s">
        <v>259</v>
      </c>
      <c r="C163" s="34" t="s">
        <v>250</v>
      </c>
      <c r="D163" s="34" t="s">
        <v>147</v>
      </c>
      <c r="E163" s="35">
        <f>VLOOKUP($D163,[2]publish!$A:$J,$E$5,FALSE)</f>
        <v>1014718.2599999998</v>
      </c>
      <c r="H163" s="22"/>
      <c r="I163" s="4"/>
    </row>
    <row r="164" spans="1:9" ht="15" customHeight="1" outlineLevel="1" x14ac:dyDescent="0.25">
      <c r="A164" s="33" t="s">
        <v>251</v>
      </c>
      <c r="B164" s="33" t="s">
        <v>259</v>
      </c>
      <c r="C164" s="34" t="s">
        <v>250</v>
      </c>
      <c r="D164" s="34" t="s">
        <v>148</v>
      </c>
      <c r="E164" s="35">
        <f>VLOOKUP($D164,[2]publish!$A:$J,$E$5,FALSE)</f>
        <v>680642.16999999981</v>
      </c>
      <c r="H164" s="22"/>
      <c r="I164" s="4"/>
    </row>
    <row r="165" spans="1:9" ht="15" customHeight="1" outlineLevel="1" x14ac:dyDescent="0.25">
      <c r="A165" s="33" t="s">
        <v>251</v>
      </c>
      <c r="B165" s="33" t="s">
        <v>259</v>
      </c>
      <c r="C165" s="34" t="s">
        <v>250</v>
      </c>
      <c r="D165" s="34" t="s">
        <v>275</v>
      </c>
      <c r="E165" s="35" t="str">
        <f>VLOOKUP($D165,[2]publish!$A:$J,$E$5,FALSE)</f>
        <v/>
      </c>
      <c r="H165" s="22"/>
      <c r="I165" s="4"/>
    </row>
    <row r="166" spans="1:9" ht="15" customHeight="1" outlineLevel="1" x14ac:dyDescent="0.25">
      <c r="A166" s="33" t="s">
        <v>251</v>
      </c>
      <c r="B166" s="33" t="s">
        <v>259</v>
      </c>
      <c r="C166" s="34" t="s">
        <v>250</v>
      </c>
      <c r="D166" s="34" t="s">
        <v>149</v>
      </c>
      <c r="E166" s="35">
        <f>VLOOKUP($D166,[2]publish!$A:$J,$E$5,FALSE)</f>
        <v>847306.82999999926</v>
      </c>
      <c r="H166" s="22"/>
      <c r="I166" s="4"/>
    </row>
    <row r="167" spans="1:9" ht="15" customHeight="1" outlineLevel="1" x14ac:dyDescent="0.25">
      <c r="A167" s="33" t="s">
        <v>251</v>
      </c>
      <c r="B167" s="33" t="s">
        <v>259</v>
      </c>
      <c r="C167" s="34" t="s">
        <v>250</v>
      </c>
      <c r="D167" s="34" t="s">
        <v>150</v>
      </c>
      <c r="E167" s="35">
        <f>VLOOKUP($D167,[2]publish!$A:$J,$E$5,FALSE)</f>
        <v>1185123.97</v>
      </c>
      <c r="H167" s="22"/>
      <c r="I167" s="4"/>
    </row>
    <row r="168" spans="1:9" ht="15" customHeight="1" outlineLevel="1" x14ac:dyDescent="0.25">
      <c r="A168" s="33" t="s">
        <v>251</v>
      </c>
      <c r="B168" s="33" t="s">
        <v>259</v>
      </c>
      <c r="C168" s="34" t="s">
        <v>250</v>
      </c>
      <c r="D168" s="34" t="s">
        <v>151</v>
      </c>
      <c r="E168" s="35">
        <f>VLOOKUP($D168,[2]publish!$A:$J,$E$5,FALSE)</f>
        <v>967106.09999999974</v>
      </c>
      <c r="H168" s="22"/>
      <c r="I168" s="4"/>
    </row>
    <row r="169" spans="1:9" ht="15" customHeight="1" outlineLevel="1" x14ac:dyDescent="0.25">
      <c r="A169" s="33" t="s">
        <v>251</v>
      </c>
      <c r="B169" s="33" t="s">
        <v>259</v>
      </c>
      <c r="C169" s="34" t="s">
        <v>250</v>
      </c>
      <c r="D169" s="34" t="s">
        <v>276</v>
      </c>
      <c r="E169" s="35" t="str">
        <f>VLOOKUP($D169,[2]publish!$A:$J,$E$5,FALSE)</f>
        <v/>
      </c>
      <c r="H169" s="22"/>
      <c r="I169" s="4"/>
    </row>
    <row r="170" spans="1:9" ht="15" customHeight="1" outlineLevel="1" x14ac:dyDescent="0.25">
      <c r="A170" s="33" t="s">
        <v>251</v>
      </c>
      <c r="B170" s="33" t="s">
        <v>259</v>
      </c>
      <c r="C170" s="34" t="s">
        <v>250</v>
      </c>
      <c r="D170" s="34" t="s">
        <v>152</v>
      </c>
      <c r="E170" s="35">
        <f>VLOOKUP($D170,[2]publish!$A:$J,$E$5,FALSE)</f>
        <v>774088.66</v>
      </c>
      <c r="H170" s="22"/>
      <c r="I170" s="4"/>
    </row>
    <row r="171" spans="1:9" ht="15" customHeight="1" outlineLevel="1" x14ac:dyDescent="0.25">
      <c r="A171" s="33" t="s">
        <v>251</v>
      </c>
      <c r="B171" s="33" t="s">
        <v>259</v>
      </c>
      <c r="C171" s="34" t="s">
        <v>250</v>
      </c>
      <c r="D171" s="34" t="s">
        <v>153</v>
      </c>
      <c r="E171" s="35">
        <f>VLOOKUP($D171,[2]publish!$A:$J,$E$5,FALSE)</f>
        <v>1057132.2000000002</v>
      </c>
      <c r="H171" s="22"/>
      <c r="I171" s="4"/>
    </row>
    <row r="172" spans="1:9" ht="15" customHeight="1" outlineLevel="1" x14ac:dyDescent="0.25">
      <c r="A172" s="33" t="s">
        <v>251</v>
      </c>
      <c r="B172" s="33" t="s">
        <v>259</v>
      </c>
      <c r="C172" s="34" t="s">
        <v>250</v>
      </c>
      <c r="D172" s="34" t="s">
        <v>154</v>
      </c>
      <c r="E172" s="35">
        <f>VLOOKUP($D172,[2]publish!$A:$J,$E$5,FALSE)</f>
        <v>844364.83000000019</v>
      </c>
      <c r="H172" s="22"/>
      <c r="I172" s="4"/>
    </row>
    <row r="173" spans="1:9" ht="15" customHeight="1" outlineLevel="1" x14ac:dyDescent="0.25">
      <c r="A173" s="33" t="s">
        <v>251</v>
      </c>
      <c r="B173" s="33" t="s">
        <v>259</v>
      </c>
      <c r="C173" s="34" t="s">
        <v>250</v>
      </c>
      <c r="D173" s="34" t="s">
        <v>155</v>
      </c>
      <c r="E173" s="35">
        <f>VLOOKUP($D173,[2]publish!$A:$J,$E$5,FALSE)</f>
        <v>471041.35000000003</v>
      </c>
      <c r="H173" s="22"/>
      <c r="I173" s="4"/>
    </row>
    <row r="174" spans="1:9" ht="15" customHeight="1" outlineLevel="1" x14ac:dyDescent="0.25">
      <c r="A174" s="33" t="s">
        <v>251</v>
      </c>
      <c r="B174" s="33" t="s">
        <v>259</v>
      </c>
      <c r="C174" s="34" t="s">
        <v>250</v>
      </c>
      <c r="D174" s="34" t="s">
        <v>277</v>
      </c>
      <c r="E174" s="35" t="str">
        <f>VLOOKUP($D174,[2]publish!$A:$J,$E$5,FALSE)</f>
        <v>terminated</v>
      </c>
      <c r="H174" s="22"/>
      <c r="I174" s="4"/>
    </row>
    <row r="175" spans="1:9" ht="15" customHeight="1" outlineLevel="1" x14ac:dyDescent="0.25">
      <c r="A175" s="33" t="s">
        <v>251</v>
      </c>
      <c r="B175" s="33" t="s">
        <v>259</v>
      </c>
      <c r="C175" s="34" t="s">
        <v>250</v>
      </c>
      <c r="D175" s="34" t="s">
        <v>156</v>
      </c>
      <c r="E175" s="35">
        <f>VLOOKUP($D175,[2]publish!$A:$J,$E$5,FALSE)</f>
        <v>1642675.3300000005</v>
      </c>
      <c r="H175" s="22"/>
      <c r="I175" s="4"/>
    </row>
    <row r="176" spans="1:9" ht="15" customHeight="1" outlineLevel="1" x14ac:dyDescent="0.25">
      <c r="A176" s="33" t="s">
        <v>251</v>
      </c>
      <c r="B176" s="33" t="s">
        <v>259</v>
      </c>
      <c r="C176" s="34" t="s">
        <v>250</v>
      </c>
      <c r="D176" s="34" t="s">
        <v>157</v>
      </c>
      <c r="E176" s="35">
        <f>VLOOKUP($D176,[2]publish!$A:$J,$E$5,FALSE)</f>
        <v>725608.53999999992</v>
      </c>
      <c r="H176" s="22"/>
      <c r="I176" s="4"/>
    </row>
    <row r="177" spans="1:9" ht="15" customHeight="1" outlineLevel="1" x14ac:dyDescent="0.25">
      <c r="A177" s="33" t="s">
        <v>251</v>
      </c>
      <c r="B177" s="33" t="s">
        <v>259</v>
      </c>
      <c r="C177" s="34" t="s">
        <v>250</v>
      </c>
      <c r="D177" s="34" t="s">
        <v>158</v>
      </c>
      <c r="E177" s="35">
        <f>VLOOKUP($D177,[2]publish!$A:$J,$E$5,FALSE)</f>
        <v>1427820.9499999997</v>
      </c>
      <c r="H177" s="22"/>
      <c r="I177" s="4"/>
    </row>
    <row r="178" spans="1:9" ht="15" customHeight="1" outlineLevel="1" x14ac:dyDescent="0.25">
      <c r="A178" s="33" t="s">
        <v>251</v>
      </c>
      <c r="B178" s="33" t="s">
        <v>259</v>
      </c>
      <c r="C178" s="34" t="s">
        <v>250</v>
      </c>
      <c r="D178" s="34" t="s">
        <v>159</v>
      </c>
      <c r="E178" s="35">
        <f>VLOOKUP($D178,[2]publish!$A:$J,$E$5,FALSE)</f>
        <v>974596.74000000034</v>
      </c>
      <c r="H178" s="22"/>
      <c r="I178" s="4"/>
    </row>
    <row r="179" spans="1:9" ht="15" customHeight="1" outlineLevel="1" x14ac:dyDescent="0.25">
      <c r="A179" s="33" t="s">
        <v>251</v>
      </c>
      <c r="B179" s="33" t="s">
        <v>259</v>
      </c>
      <c r="C179" s="34" t="s">
        <v>250</v>
      </c>
      <c r="D179" s="34" t="s">
        <v>160</v>
      </c>
      <c r="E179" s="35">
        <f>VLOOKUP($D179,[2]publish!$A:$J,$E$5,FALSE)</f>
        <v>1669834.8299999989</v>
      </c>
      <c r="H179" s="22"/>
      <c r="I179" s="4"/>
    </row>
    <row r="180" spans="1:9" ht="15" customHeight="1" outlineLevel="1" x14ac:dyDescent="0.25">
      <c r="A180" s="33" t="s">
        <v>251</v>
      </c>
      <c r="B180" s="33" t="s">
        <v>259</v>
      </c>
      <c r="C180" s="34" t="s">
        <v>250</v>
      </c>
      <c r="D180" s="34" t="s">
        <v>161</v>
      </c>
      <c r="E180" s="35">
        <f>VLOOKUP($D180,[2]publish!$A:$J,$E$5,FALSE)</f>
        <v>1056191.3200000003</v>
      </c>
      <c r="H180" s="22"/>
      <c r="I180" s="4"/>
    </row>
    <row r="181" spans="1:9" ht="15" customHeight="1" outlineLevel="1" x14ac:dyDescent="0.25">
      <c r="A181" s="33" t="s">
        <v>251</v>
      </c>
      <c r="B181" s="33" t="s">
        <v>259</v>
      </c>
      <c r="C181" s="34" t="s">
        <v>250</v>
      </c>
      <c r="D181" s="34" t="s">
        <v>162</v>
      </c>
      <c r="E181" s="35">
        <f>VLOOKUP($D181,[2]publish!$A:$J,$E$5,FALSE)</f>
        <v>797662.42000000016</v>
      </c>
      <c r="H181" s="22"/>
      <c r="I181" s="4"/>
    </row>
    <row r="182" spans="1:9" ht="15" customHeight="1" outlineLevel="1" x14ac:dyDescent="0.25">
      <c r="A182" s="33" t="s">
        <v>251</v>
      </c>
      <c r="B182" s="33" t="s">
        <v>259</v>
      </c>
      <c r="C182" s="34" t="s">
        <v>250</v>
      </c>
      <c r="D182" s="34" t="s">
        <v>278</v>
      </c>
      <c r="E182" s="35" t="str">
        <f>VLOOKUP($D182,[2]publish!$A:$J,$E$5,FALSE)</f>
        <v/>
      </c>
      <c r="H182" s="22"/>
      <c r="I182" s="4"/>
    </row>
    <row r="183" spans="1:9" ht="15" customHeight="1" outlineLevel="1" x14ac:dyDescent="0.25">
      <c r="A183" s="33" t="s">
        <v>251</v>
      </c>
      <c r="B183" s="33" t="s">
        <v>259</v>
      </c>
      <c r="C183" s="34" t="s">
        <v>250</v>
      </c>
      <c r="D183" s="34" t="s">
        <v>163</v>
      </c>
      <c r="E183" s="35">
        <f>VLOOKUP($D183,[2]publish!$A:$J,$E$5,FALSE)</f>
        <v>251326.18999999997</v>
      </c>
      <c r="H183" s="22"/>
      <c r="I183" s="4"/>
    </row>
    <row r="184" spans="1:9" ht="15" customHeight="1" outlineLevel="1" x14ac:dyDescent="0.25">
      <c r="A184" s="33" t="s">
        <v>251</v>
      </c>
      <c r="B184" s="33" t="s">
        <v>259</v>
      </c>
      <c r="C184" s="34" t="s">
        <v>250</v>
      </c>
      <c r="D184" s="34" t="s">
        <v>164</v>
      </c>
      <c r="E184" s="35">
        <f>VLOOKUP($D184,[2]publish!$A:$J,$E$5,FALSE)</f>
        <v>1162718.51</v>
      </c>
      <c r="H184" s="22"/>
      <c r="I184" s="4"/>
    </row>
    <row r="185" spans="1:9" ht="15" customHeight="1" outlineLevel="1" x14ac:dyDescent="0.25">
      <c r="A185" s="33" t="s">
        <v>251</v>
      </c>
      <c r="B185" s="33" t="s">
        <v>259</v>
      </c>
      <c r="C185" s="34" t="s">
        <v>250</v>
      </c>
      <c r="D185" s="34" t="s">
        <v>165</v>
      </c>
      <c r="E185" s="35">
        <f>VLOOKUP($D185,[2]publish!$A:$J,$E$5,FALSE)</f>
        <v>824059.80000000028</v>
      </c>
      <c r="H185" s="22"/>
      <c r="I185" s="4"/>
    </row>
    <row r="186" spans="1:9" ht="15" customHeight="1" outlineLevel="1" x14ac:dyDescent="0.25">
      <c r="A186" s="33" t="s">
        <v>251</v>
      </c>
      <c r="B186" s="33" t="s">
        <v>259</v>
      </c>
      <c r="C186" s="34" t="s">
        <v>250</v>
      </c>
      <c r="D186" s="34" t="s">
        <v>166</v>
      </c>
      <c r="E186" s="35">
        <f>VLOOKUP($D186,[2]publish!$A:$J,$E$5,FALSE)</f>
        <v>1650087.58</v>
      </c>
      <c r="H186" s="22"/>
      <c r="I186" s="4"/>
    </row>
    <row r="187" spans="1:9" ht="15" customHeight="1" outlineLevel="1" x14ac:dyDescent="0.25">
      <c r="A187" s="33" t="s">
        <v>251</v>
      </c>
      <c r="B187" s="33" t="s">
        <v>259</v>
      </c>
      <c r="C187" s="34" t="s">
        <v>250</v>
      </c>
      <c r="D187" s="34" t="s">
        <v>167</v>
      </c>
      <c r="E187" s="35">
        <f>VLOOKUP($D187,[2]publish!$A:$J,$E$5,FALSE)</f>
        <v>884766.66</v>
      </c>
      <c r="H187" s="22"/>
      <c r="I187" s="4"/>
    </row>
    <row r="188" spans="1:9" ht="15" customHeight="1" outlineLevel="1" x14ac:dyDescent="0.25">
      <c r="A188" s="33" t="s">
        <v>251</v>
      </c>
      <c r="B188" s="33" t="s">
        <v>259</v>
      </c>
      <c r="C188" s="34" t="s">
        <v>250</v>
      </c>
      <c r="D188" s="34" t="s">
        <v>168</v>
      </c>
      <c r="E188" s="35">
        <f>VLOOKUP($D188,[2]publish!$A:$J,$E$5,FALSE)</f>
        <v>914109.99000000022</v>
      </c>
      <c r="H188" s="22"/>
      <c r="I188" s="4"/>
    </row>
    <row r="189" spans="1:9" ht="15" customHeight="1" outlineLevel="1" x14ac:dyDescent="0.25">
      <c r="A189" s="33" t="s">
        <v>251</v>
      </c>
      <c r="B189" s="33" t="s">
        <v>259</v>
      </c>
      <c r="C189" s="34" t="s">
        <v>250</v>
      </c>
      <c r="D189" s="34" t="s">
        <v>169</v>
      </c>
      <c r="E189" s="35">
        <f>VLOOKUP($D189,[2]publish!$A:$J,$E$5,FALSE)</f>
        <v>353943.33000000007</v>
      </c>
      <c r="H189" s="22"/>
      <c r="I189" s="4"/>
    </row>
    <row r="190" spans="1:9" ht="15" customHeight="1" outlineLevel="1" x14ac:dyDescent="0.25">
      <c r="A190" s="33" t="s">
        <v>251</v>
      </c>
      <c r="B190" s="33" t="s">
        <v>259</v>
      </c>
      <c r="C190" s="34" t="s">
        <v>250</v>
      </c>
      <c r="D190" s="34" t="s">
        <v>170</v>
      </c>
      <c r="E190" s="35">
        <f>VLOOKUP($D190,[2]publish!$A:$J,$E$5,FALSE)</f>
        <v>2734468.359999998</v>
      </c>
      <c r="H190" s="22"/>
      <c r="I190" s="4"/>
    </row>
    <row r="191" spans="1:9" ht="15" customHeight="1" outlineLevel="1" x14ac:dyDescent="0.25">
      <c r="A191" s="33" t="s">
        <v>251</v>
      </c>
      <c r="B191" s="33" t="s">
        <v>259</v>
      </c>
      <c r="C191" s="34" t="s">
        <v>250</v>
      </c>
      <c r="D191" s="34" t="s">
        <v>171</v>
      </c>
      <c r="E191" s="35">
        <f>VLOOKUP($D191,[2]publish!$A:$J,$E$5,FALSE)</f>
        <v>1154953.2300000004</v>
      </c>
      <c r="H191" s="22"/>
      <c r="I191" s="4"/>
    </row>
    <row r="192" spans="1:9" ht="15" customHeight="1" outlineLevel="1" x14ac:dyDescent="0.25">
      <c r="A192" s="33" t="s">
        <v>251</v>
      </c>
      <c r="B192" s="33" t="s">
        <v>259</v>
      </c>
      <c r="C192" s="34" t="s">
        <v>250</v>
      </c>
      <c r="D192" s="34" t="s">
        <v>172</v>
      </c>
      <c r="E192" s="35">
        <f>VLOOKUP($D192,[2]publish!$A:$J,$E$5,FALSE)</f>
        <v>169753.38999999998</v>
      </c>
      <c r="H192" s="22"/>
      <c r="I192" s="4"/>
    </row>
    <row r="193" spans="1:9" ht="15" customHeight="1" outlineLevel="1" x14ac:dyDescent="0.25">
      <c r="A193" s="33" t="s">
        <v>251</v>
      </c>
      <c r="B193" s="33" t="s">
        <v>259</v>
      </c>
      <c r="C193" s="34" t="s">
        <v>250</v>
      </c>
      <c r="D193" s="34" t="s">
        <v>173</v>
      </c>
      <c r="E193" s="35" t="str">
        <f>VLOOKUP($D193,[2]publish!$A:$J,$E$5,FALSE)</f>
        <v/>
      </c>
      <c r="H193" s="22"/>
      <c r="I193" s="4"/>
    </row>
    <row r="194" spans="1:9" ht="15" customHeight="1" outlineLevel="1" x14ac:dyDescent="0.25">
      <c r="A194" s="33" t="s">
        <v>251</v>
      </c>
      <c r="B194" s="33" t="s">
        <v>259</v>
      </c>
      <c r="C194" s="34" t="s">
        <v>250</v>
      </c>
      <c r="D194" s="34" t="s">
        <v>174</v>
      </c>
      <c r="E194" s="35" t="str">
        <f>VLOOKUP($D194,[2]publish!$A:$J,$E$5,FALSE)</f>
        <v/>
      </c>
      <c r="H194" s="22"/>
      <c r="I194" s="4"/>
    </row>
    <row r="195" spans="1:9" ht="15" customHeight="1" outlineLevel="1" x14ac:dyDescent="0.25">
      <c r="A195" s="33" t="s">
        <v>251</v>
      </c>
      <c r="B195" s="33" t="s">
        <v>259</v>
      </c>
      <c r="C195" s="34" t="s">
        <v>250</v>
      </c>
      <c r="D195" s="34" t="s">
        <v>279</v>
      </c>
      <c r="E195" s="35" t="str">
        <f>VLOOKUP($D195,[2]publish!$A:$J,$E$5,FALSE)</f>
        <v/>
      </c>
      <c r="H195" s="22"/>
      <c r="I195" s="4"/>
    </row>
    <row r="196" spans="1:9" ht="15" customHeight="1" outlineLevel="1" x14ac:dyDescent="0.25">
      <c r="A196" s="33" t="s">
        <v>251</v>
      </c>
      <c r="B196" s="33" t="s">
        <v>259</v>
      </c>
      <c r="C196" s="34" t="s">
        <v>250</v>
      </c>
      <c r="D196" s="34" t="s">
        <v>175</v>
      </c>
      <c r="E196" s="35">
        <f>VLOOKUP($D196,[2]publish!$A:$J,$E$5,FALSE)</f>
        <v>56906.79</v>
      </c>
      <c r="H196" s="22"/>
      <c r="I196" s="4"/>
    </row>
    <row r="197" spans="1:9" ht="15" customHeight="1" outlineLevel="1" x14ac:dyDescent="0.25">
      <c r="A197" s="33" t="s">
        <v>251</v>
      </c>
      <c r="B197" s="33" t="s">
        <v>259</v>
      </c>
      <c r="C197" s="34" t="s">
        <v>250</v>
      </c>
      <c r="D197" s="34" t="s">
        <v>176</v>
      </c>
      <c r="E197" s="35">
        <f>VLOOKUP($D197,[2]publish!$A:$J,$E$5,FALSE)</f>
        <v>712234.12999999977</v>
      </c>
      <c r="H197" s="22"/>
      <c r="I197" s="4"/>
    </row>
    <row r="198" spans="1:9" ht="15" customHeight="1" outlineLevel="1" x14ac:dyDescent="0.25">
      <c r="A198" s="33" t="s">
        <v>251</v>
      </c>
      <c r="B198" s="33" t="s">
        <v>259</v>
      </c>
      <c r="C198" s="34" t="s">
        <v>250</v>
      </c>
      <c r="D198" s="34" t="s">
        <v>280</v>
      </c>
      <c r="E198" s="35" t="str">
        <f>VLOOKUP($D198,[2]publish!$A:$J,$E$5,FALSE)</f>
        <v/>
      </c>
      <c r="H198" s="22"/>
      <c r="I198" s="4"/>
    </row>
    <row r="199" spans="1:9" ht="15" customHeight="1" outlineLevel="1" x14ac:dyDescent="0.25">
      <c r="A199" s="33" t="s">
        <v>251</v>
      </c>
      <c r="B199" s="33" t="s">
        <v>259</v>
      </c>
      <c r="C199" s="34" t="s">
        <v>250</v>
      </c>
      <c r="D199" s="34" t="s">
        <v>177</v>
      </c>
      <c r="E199" s="35">
        <f>VLOOKUP($D199,[2]publish!$A:$J,$E$5,FALSE)</f>
        <v>1603926.0900000003</v>
      </c>
      <c r="H199" s="22"/>
      <c r="I199" s="4"/>
    </row>
    <row r="200" spans="1:9" ht="15" customHeight="1" outlineLevel="1" x14ac:dyDescent="0.25">
      <c r="A200" s="33" t="s">
        <v>251</v>
      </c>
      <c r="B200" s="33" t="s">
        <v>259</v>
      </c>
      <c r="C200" s="34" t="s">
        <v>250</v>
      </c>
      <c r="D200" s="34" t="s">
        <v>178</v>
      </c>
      <c r="E200" s="35">
        <f>VLOOKUP($D200,[2]publish!$A:$J,$E$5,FALSE)</f>
        <v>2528415.4300000016</v>
      </c>
      <c r="H200" s="22"/>
      <c r="I200" s="4"/>
    </row>
    <row r="201" spans="1:9" ht="15" customHeight="1" outlineLevel="1" x14ac:dyDescent="0.25">
      <c r="A201" s="33" t="s">
        <v>251</v>
      </c>
      <c r="B201" s="33" t="s">
        <v>259</v>
      </c>
      <c r="C201" s="34" t="s">
        <v>250</v>
      </c>
      <c r="D201" s="34" t="s">
        <v>179</v>
      </c>
      <c r="E201" s="35">
        <f>VLOOKUP($D201,[2]publish!$A:$J,$E$5,FALSE)</f>
        <v>659457.68999999971</v>
      </c>
      <c r="H201" s="22"/>
      <c r="I201" s="4"/>
    </row>
    <row r="202" spans="1:9" ht="15" customHeight="1" outlineLevel="1" x14ac:dyDescent="0.25">
      <c r="A202" s="33" t="s">
        <v>251</v>
      </c>
      <c r="B202" s="33" t="s">
        <v>259</v>
      </c>
      <c r="C202" s="34" t="s">
        <v>250</v>
      </c>
      <c r="D202" s="34" t="s">
        <v>180</v>
      </c>
      <c r="E202" s="35">
        <f>VLOOKUP($D202,[2]publish!$A:$J,$E$5,FALSE)</f>
        <v>3203664.7900000014</v>
      </c>
      <c r="H202" s="22"/>
      <c r="I202" s="4"/>
    </row>
    <row r="203" spans="1:9" ht="15" customHeight="1" outlineLevel="1" x14ac:dyDescent="0.25">
      <c r="A203" s="33" t="s">
        <v>251</v>
      </c>
      <c r="B203" s="33" t="s">
        <v>259</v>
      </c>
      <c r="C203" s="34" t="s">
        <v>250</v>
      </c>
      <c r="D203" s="34" t="s">
        <v>181</v>
      </c>
      <c r="E203" s="35">
        <f>VLOOKUP($D203,[2]publish!$A:$J,$E$5,FALSE)</f>
        <v>1120111.17</v>
      </c>
      <c r="H203" s="22"/>
      <c r="I203" s="4"/>
    </row>
    <row r="204" spans="1:9" ht="15" customHeight="1" outlineLevel="1" x14ac:dyDescent="0.25">
      <c r="A204" s="33" t="s">
        <v>251</v>
      </c>
      <c r="B204" s="33" t="s">
        <v>259</v>
      </c>
      <c r="C204" s="34" t="s">
        <v>250</v>
      </c>
      <c r="D204" s="34" t="s">
        <v>182</v>
      </c>
      <c r="E204" s="35">
        <f>VLOOKUP($D204,[2]publish!$A:$J,$E$5,FALSE)</f>
        <v>206616.32000000001</v>
      </c>
      <c r="H204" s="22"/>
      <c r="I204" s="4"/>
    </row>
    <row r="205" spans="1:9" ht="15" customHeight="1" outlineLevel="1" x14ac:dyDescent="0.25">
      <c r="A205" s="33" t="s">
        <v>251</v>
      </c>
      <c r="B205" s="33" t="s">
        <v>259</v>
      </c>
      <c r="C205" s="34" t="s">
        <v>250</v>
      </c>
      <c r="D205" s="34" t="s">
        <v>183</v>
      </c>
      <c r="E205" s="35">
        <f>VLOOKUP($D205,[2]publish!$A:$J,$E$5,FALSE)</f>
        <v>250057.24000000002</v>
      </c>
      <c r="H205" s="22"/>
      <c r="I205" s="4"/>
    </row>
    <row r="206" spans="1:9" ht="15" customHeight="1" outlineLevel="1" x14ac:dyDescent="0.25">
      <c r="A206" s="33" t="s">
        <v>251</v>
      </c>
      <c r="B206" s="33" t="s">
        <v>259</v>
      </c>
      <c r="C206" s="34" t="s">
        <v>250</v>
      </c>
      <c r="D206" s="34" t="s">
        <v>184</v>
      </c>
      <c r="E206" s="35">
        <f>VLOOKUP($D206,[2]publish!$A:$J,$E$5,FALSE)</f>
        <v>148992.21000000005</v>
      </c>
      <c r="H206" s="22"/>
      <c r="I206" s="4"/>
    </row>
    <row r="207" spans="1:9" ht="15" customHeight="1" outlineLevel="1" x14ac:dyDescent="0.25">
      <c r="A207" s="33" t="s">
        <v>251</v>
      </c>
      <c r="B207" s="33" t="s">
        <v>259</v>
      </c>
      <c r="C207" s="34" t="s">
        <v>250</v>
      </c>
      <c r="D207" s="34" t="s">
        <v>185</v>
      </c>
      <c r="E207" s="35">
        <f>VLOOKUP($D207,[2]publish!$A:$J,$E$5,FALSE)</f>
        <v>359507.28000000009</v>
      </c>
      <c r="H207" s="22"/>
      <c r="I207" s="4"/>
    </row>
    <row r="208" spans="1:9" ht="15" customHeight="1" outlineLevel="1" x14ac:dyDescent="0.25">
      <c r="A208" s="33" t="s">
        <v>251</v>
      </c>
      <c r="B208" s="33" t="s">
        <v>259</v>
      </c>
      <c r="C208" s="34" t="s">
        <v>250</v>
      </c>
      <c r="D208" s="34" t="s">
        <v>186</v>
      </c>
      <c r="E208" s="35">
        <f>VLOOKUP($D208,[2]publish!$A:$J,$E$5,FALSE)</f>
        <v>732947.75000000023</v>
      </c>
      <c r="H208" s="22"/>
      <c r="I208" s="4"/>
    </row>
    <row r="209" spans="1:9" ht="15" customHeight="1" outlineLevel="1" x14ac:dyDescent="0.25">
      <c r="A209" s="33" t="s">
        <v>251</v>
      </c>
      <c r="B209" s="33" t="s">
        <v>259</v>
      </c>
      <c r="C209" s="34" t="s">
        <v>250</v>
      </c>
      <c r="D209" s="34" t="s">
        <v>187</v>
      </c>
      <c r="E209" s="35">
        <f>VLOOKUP($D209,[2]publish!$A:$J,$E$5,FALSE)</f>
        <v>1309909.0300000003</v>
      </c>
      <c r="H209" s="22"/>
      <c r="I209" s="4"/>
    </row>
    <row r="210" spans="1:9" ht="15" customHeight="1" outlineLevel="1" x14ac:dyDescent="0.25">
      <c r="A210" s="33" t="s">
        <v>251</v>
      </c>
      <c r="B210" s="33" t="s">
        <v>259</v>
      </c>
      <c r="C210" s="34" t="s">
        <v>250</v>
      </c>
      <c r="D210" s="34" t="s">
        <v>188</v>
      </c>
      <c r="E210" s="35">
        <f>VLOOKUP($D210,[2]publish!$A:$J,$E$5,FALSE)</f>
        <v>1364097.2499999995</v>
      </c>
      <c r="H210" s="22"/>
      <c r="I210" s="4"/>
    </row>
    <row r="211" spans="1:9" ht="15" customHeight="1" outlineLevel="1" x14ac:dyDescent="0.25">
      <c r="A211" s="33" t="s">
        <v>251</v>
      </c>
      <c r="B211" s="33" t="s">
        <v>259</v>
      </c>
      <c r="C211" s="34" t="s">
        <v>250</v>
      </c>
      <c r="D211" s="34" t="s">
        <v>189</v>
      </c>
      <c r="E211" s="35">
        <f>VLOOKUP($D211,[2]publish!$A:$J,$E$5,FALSE)</f>
        <v>1137035.3799999997</v>
      </c>
      <c r="H211" s="22"/>
      <c r="I211" s="4"/>
    </row>
    <row r="212" spans="1:9" ht="15" customHeight="1" outlineLevel="1" x14ac:dyDescent="0.25">
      <c r="A212" s="33" t="s">
        <v>251</v>
      </c>
      <c r="B212" s="33" t="s">
        <v>259</v>
      </c>
      <c r="C212" s="34" t="s">
        <v>250</v>
      </c>
      <c r="D212" s="34" t="s">
        <v>281</v>
      </c>
      <c r="E212" s="35" t="str">
        <f>VLOOKUP($D212,[2]publish!$A:$J,$E$5,FALSE)</f>
        <v/>
      </c>
      <c r="H212" s="22"/>
      <c r="I212" s="4"/>
    </row>
    <row r="213" spans="1:9" ht="15" customHeight="1" outlineLevel="1" x14ac:dyDescent="0.25">
      <c r="A213" s="33" t="s">
        <v>251</v>
      </c>
      <c r="B213" s="33" t="s">
        <v>259</v>
      </c>
      <c r="C213" s="34" t="s">
        <v>250</v>
      </c>
      <c r="D213" s="34" t="s">
        <v>190</v>
      </c>
      <c r="E213" s="35">
        <f>VLOOKUP($D213,[2]publish!$A:$J,$E$5,FALSE)</f>
        <v>1297612.3699999996</v>
      </c>
      <c r="H213" s="22"/>
      <c r="I213" s="4"/>
    </row>
    <row r="214" spans="1:9" ht="15" customHeight="1" outlineLevel="1" x14ac:dyDescent="0.25">
      <c r="A214" s="33" t="s">
        <v>251</v>
      </c>
      <c r="B214" s="33" t="s">
        <v>259</v>
      </c>
      <c r="C214" s="34" t="s">
        <v>250</v>
      </c>
      <c r="D214" s="34" t="s">
        <v>191</v>
      </c>
      <c r="E214" s="35">
        <f>VLOOKUP($D214,[2]publish!$A:$J,$E$5,FALSE)</f>
        <v>1259201.3700000001</v>
      </c>
      <c r="H214" s="22"/>
      <c r="I214" s="4"/>
    </row>
    <row r="215" spans="1:9" ht="15" customHeight="1" outlineLevel="1" x14ac:dyDescent="0.25">
      <c r="A215" s="33" t="s">
        <v>251</v>
      </c>
      <c r="B215" s="33" t="s">
        <v>259</v>
      </c>
      <c r="C215" s="34" t="s">
        <v>250</v>
      </c>
      <c r="D215" s="34" t="s">
        <v>192</v>
      </c>
      <c r="E215" s="35">
        <f>VLOOKUP($D215,[2]publish!$A:$J,$E$5,FALSE)</f>
        <v>1826623.8500000008</v>
      </c>
      <c r="H215" s="22"/>
      <c r="I215" s="4"/>
    </row>
    <row r="216" spans="1:9" ht="15" customHeight="1" outlineLevel="1" x14ac:dyDescent="0.25">
      <c r="A216" s="33" t="s">
        <v>251</v>
      </c>
      <c r="B216" s="33" t="s">
        <v>259</v>
      </c>
      <c r="C216" s="34" t="s">
        <v>250</v>
      </c>
      <c r="D216" s="34" t="s">
        <v>193</v>
      </c>
      <c r="E216" s="35">
        <f>VLOOKUP($D216,[2]publish!$A:$J,$E$5,FALSE)</f>
        <v>1538996.2099999997</v>
      </c>
      <c r="H216" s="22"/>
      <c r="I216" s="4"/>
    </row>
    <row r="217" spans="1:9" ht="15" customHeight="1" outlineLevel="1" x14ac:dyDescent="0.25">
      <c r="A217" s="33" t="s">
        <v>251</v>
      </c>
      <c r="B217" s="33" t="s">
        <v>259</v>
      </c>
      <c r="C217" s="34" t="s">
        <v>250</v>
      </c>
      <c r="D217" s="34" t="s">
        <v>194</v>
      </c>
      <c r="E217" s="35" t="str">
        <f>VLOOKUP($D217,[2]publish!$A:$J,$E$5,FALSE)</f>
        <v/>
      </c>
      <c r="H217" s="22"/>
      <c r="I217" s="4"/>
    </row>
    <row r="218" spans="1:9" ht="15" customHeight="1" outlineLevel="1" x14ac:dyDescent="0.25">
      <c r="A218" s="33" t="s">
        <v>251</v>
      </c>
      <c r="B218" s="33" t="s">
        <v>259</v>
      </c>
      <c r="C218" s="34" t="s">
        <v>250</v>
      </c>
      <c r="D218" s="34" t="s">
        <v>195</v>
      </c>
      <c r="E218" s="35">
        <f>VLOOKUP($D218,[2]publish!$A:$J,$E$5,FALSE)</f>
        <v>469639.36</v>
      </c>
      <c r="H218" s="22"/>
      <c r="I218" s="4"/>
    </row>
    <row r="219" spans="1:9" ht="15" customHeight="1" outlineLevel="1" x14ac:dyDescent="0.25">
      <c r="A219" s="33" t="s">
        <v>251</v>
      </c>
      <c r="B219" s="33" t="s">
        <v>259</v>
      </c>
      <c r="C219" s="34" t="s">
        <v>250</v>
      </c>
      <c r="D219" s="34" t="s">
        <v>196</v>
      </c>
      <c r="E219" s="35">
        <f>VLOOKUP($D219,[2]publish!$A:$J,$E$5,FALSE)</f>
        <v>464556.91</v>
      </c>
      <c r="H219" s="22"/>
      <c r="I219" s="4"/>
    </row>
    <row r="220" spans="1:9" ht="15" customHeight="1" outlineLevel="1" x14ac:dyDescent="0.25">
      <c r="A220" s="33" t="s">
        <v>251</v>
      </c>
      <c r="B220" s="33" t="s">
        <v>259</v>
      </c>
      <c r="C220" s="34" t="s">
        <v>250</v>
      </c>
      <c r="D220" s="34" t="s">
        <v>197</v>
      </c>
      <c r="E220" s="35">
        <f>VLOOKUP($D220,[2]publish!$A:$J,$E$5,FALSE)</f>
        <v>624651.99999999988</v>
      </c>
      <c r="H220" s="22"/>
      <c r="I220" s="4"/>
    </row>
    <row r="221" spans="1:9" ht="15" customHeight="1" outlineLevel="1" x14ac:dyDescent="0.25">
      <c r="A221" s="33" t="s">
        <v>251</v>
      </c>
      <c r="B221" s="33" t="s">
        <v>259</v>
      </c>
      <c r="C221" s="34" t="s">
        <v>250</v>
      </c>
      <c r="D221" s="34" t="s">
        <v>198</v>
      </c>
      <c r="E221" s="35">
        <f>VLOOKUP($D221,[2]publish!$A:$J,$E$5,FALSE)</f>
        <v>481607.31000000006</v>
      </c>
      <c r="H221" s="22"/>
      <c r="I221" s="4"/>
    </row>
    <row r="222" spans="1:9" ht="15" customHeight="1" outlineLevel="1" x14ac:dyDescent="0.25">
      <c r="A222" s="33" t="s">
        <v>251</v>
      </c>
      <c r="B222" s="33" t="s">
        <v>259</v>
      </c>
      <c r="C222" s="34" t="s">
        <v>250</v>
      </c>
      <c r="D222" s="34" t="s">
        <v>199</v>
      </c>
      <c r="E222" s="35">
        <f>VLOOKUP($D222,[2]publish!$A:$J,$E$5,FALSE)</f>
        <v>193253.64</v>
      </c>
      <c r="H222" s="22"/>
      <c r="I222" s="4"/>
    </row>
    <row r="223" spans="1:9" ht="15" customHeight="1" outlineLevel="1" x14ac:dyDescent="0.25">
      <c r="A223" s="33" t="s">
        <v>251</v>
      </c>
      <c r="B223" s="33" t="s">
        <v>259</v>
      </c>
      <c r="C223" s="34" t="s">
        <v>250</v>
      </c>
      <c r="D223" s="34" t="s">
        <v>200</v>
      </c>
      <c r="E223" s="35">
        <f>VLOOKUP($D223,[2]publish!$A:$J,$E$5,FALSE)</f>
        <v>118668.97999999998</v>
      </c>
      <c r="H223" s="22"/>
      <c r="I223" s="4"/>
    </row>
    <row r="224" spans="1:9" ht="15" customHeight="1" outlineLevel="1" x14ac:dyDescent="0.25">
      <c r="A224" s="33" t="s">
        <v>251</v>
      </c>
      <c r="B224" s="33" t="s">
        <v>259</v>
      </c>
      <c r="C224" s="34" t="s">
        <v>250</v>
      </c>
      <c r="D224" s="34" t="s">
        <v>201</v>
      </c>
      <c r="E224" s="35">
        <f>VLOOKUP($D224,[2]publish!$A:$J,$E$5,FALSE)</f>
        <v>588415.13999999978</v>
      </c>
      <c r="H224" s="22"/>
      <c r="I224" s="4"/>
    </row>
    <row r="225" spans="1:9" ht="15" customHeight="1" outlineLevel="1" x14ac:dyDescent="0.25">
      <c r="A225" s="33" t="s">
        <v>251</v>
      </c>
      <c r="B225" s="33" t="s">
        <v>259</v>
      </c>
      <c r="C225" s="34" t="s">
        <v>250</v>
      </c>
      <c r="D225" s="34" t="s">
        <v>202</v>
      </c>
      <c r="E225" s="35">
        <f>VLOOKUP($D225,[2]publish!$A:$J,$E$5,FALSE)</f>
        <v>536513.5</v>
      </c>
      <c r="H225" s="22"/>
      <c r="I225" s="4"/>
    </row>
    <row r="226" spans="1:9" ht="15" customHeight="1" outlineLevel="1" x14ac:dyDescent="0.25">
      <c r="A226" s="33" t="s">
        <v>251</v>
      </c>
      <c r="B226" s="33" t="s">
        <v>259</v>
      </c>
      <c r="C226" s="34" t="s">
        <v>250</v>
      </c>
      <c r="D226" s="34" t="s">
        <v>203</v>
      </c>
      <c r="E226" s="35">
        <f>VLOOKUP($D226,[2]publish!$A:$J,$E$5,FALSE)</f>
        <v>135616.20000000001</v>
      </c>
      <c r="H226" s="22"/>
      <c r="I226" s="4"/>
    </row>
    <row r="227" spans="1:9" ht="15" customHeight="1" outlineLevel="1" x14ac:dyDescent="0.25">
      <c r="A227" s="33" t="s">
        <v>251</v>
      </c>
      <c r="B227" s="33" t="s">
        <v>259</v>
      </c>
      <c r="C227" s="34" t="s">
        <v>250</v>
      </c>
      <c r="D227" s="34" t="s">
        <v>204</v>
      </c>
      <c r="E227" s="35">
        <f>VLOOKUP($D227,[2]publish!$A:$J,$E$5,FALSE)</f>
        <v>1340994.6600000001</v>
      </c>
      <c r="H227" s="22"/>
      <c r="I227" s="4"/>
    </row>
    <row r="228" spans="1:9" ht="15" customHeight="1" outlineLevel="1" x14ac:dyDescent="0.25">
      <c r="A228" s="33" t="s">
        <v>251</v>
      </c>
      <c r="B228" s="33" t="s">
        <v>259</v>
      </c>
      <c r="C228" s="34" t="s">
        <v>250</v>
      </c>
      <c r="D228" s="34" t="s">
        <v>205</v>
      </c>
      <c r="E228" s="35">
        <f>VLOOKUP($D228,[2]publish!$A:$J,$E$5,FALSE)</f>
        <v>844240.97999999975</v>
      </c>
      <c r="H228" s="22"/>
      <c r="I228" s="4"/>
    </row>
    <row r="229" spans="1:9" ht="15" customHeight="1" outlineLevel="1" x14ac:dyDescent="0.25">
      <c r="A229" s="33" t="s">
        <v>251</v>
      </c>
      <c r="B229" s="33" t="s">
        <v>259</v>
      </c>
      <c r="C229" s="34" t="s">
        <v>250</v>
      </c>
      <c r="D229" s="34" t="s">
        <v>206</v>
      </c>
      <c r="E229" s="35">
        <f>VLOOKUP($D229,[2]publish!$A:$J,$E$5,FALSE)</f>
        <v>1094837.8600000003</v>
      </c>
      <c r="H229" s="22"/>
      <c r="I229" s="4"/>
    </row>
    <row r="230" spans="1:9" ht="15" customHeight="1" outlineLevel="1" x14ac:dyDescent="0.25">
      <c r="A230" s="33" t="s">
        <v>251</v>
      </c>
      <c r="B230" s="33" t="s">
        <v>259</v>
      </c>
      <c r="C230" s="34" t="s">
        <v>250</v>
      </c>
      <c r="D230" s="34" t="s">
        <v>207</v>
      </c>
      <c r="E230" s="35">
        <f>VLOOKUP($D230,[2]publish!$A:$J,$E$5,FALSE)</f>
        <v>1145363.3725703198</v>
      </c>
      <c r="H230" s="22"/>
      <c r="I230" s="4"/>
    </row>
    <row r="231" spans="1:9" ht="15" customHeight="1" outlineLevel="1" x14ac:dyDescent="0.25">
      <c r="A231" s="33" t="s">
        <v>251</v>
      </c>
      <c r="B231" s="33" t="s">
        <v>259</v>
      </c>
      <c r="C231" s="34" t="s">
        <v>250</v>
      </c>
      <c r="D231" s="34" t="s">
        <v>208</v>
      </c>
      <c r="E231" s="35">
        <f>VLOOKUP($D231,[2]publish!$A:$J,$E$5,FALSE)</f>
        <v>1061273.9300000002</v>
      </c>
      <c r="H231" s="22"/>
      <c r="I231" s="4"/>
    </row>
    <row r="232" spans="1:9" ht="15" customHeight="1" outlineLevel="1" x14ac:dyDescent="0.25">
      <c r="A232" s="33" t="s">
        <v>251</v>
      </c>
      <c r="B232" s="33" t="s">
        <v>259</v>
      </c>
      <c r="C232" s="34" t="s">
        <v>250</v>
      </c>
      <c r="D232" s="34" t="s">
        <v>282</v>
      </c>
      <c r="E232" s="35" t="str">
        <f>VLOOKUP($D232,[2]publish!$A:$J,$E$5,FALSE)</f>
        <v/>
      </c>
      <c r="H232" s="22"/>
      <c r="I232" s="4"/>
    </row>
    <row r="233" spans="1:9" ht="15" customHeight="1" outlineLevel="1" x14ac:dyDescent="0.25">
      <c r="A233" s="33" t="s">
        <v>251</v>
      </c>
      <c r="B233" s="33" t="s">
        <v>259</v>
      </c>
      <c r="C233" s="34" t="s">
        <v>250</v>
      </c>
      <c r="D233" s="34" t="s">
        <v>209</v>
      </c>
      <c r="E233" s="35">
        <f>VLOOKUP($D233,[2]publish!$A:$J,$E$5,FALSE)</f>
        <v>1406151.7599999998</v>
      </c>
      <c r="H233" s="22"/>
      <c r="I233" s="4"/>
    </row>
    <row r="234" spans="1:9" ht="15" customHeight="1" outlineLevel="1" x14ac:dyDescent="0.25">
      <c r="A234" s="33" t="s">
        <v>251</v>
      </c>
      <c r="B234" s="33" t="s">
        <v>259</v>
      </c>
      <c r="C234" s="34" t="s">
        <v>250</v>
      </c>
      <c r="D234" s="34" t="s">
        <v>210</v>
      </c>
      <c r="E234" s="35">
        <f>VLOOKUP($D234,[2]publish!$A:$J,$E$5,FALSE)</f>
        <v>1927465.939999999</v>
      </c>
      <c r="H234" s="22"/>
      <c r="I234" s="4"/>
    </row>
    <row r="235" spans="1:9" ht="15" customHeight="1" outlineLevel="1" x14ac:dyDescent="0.25">
      <c r="A235" s="33" t="s">
        <v>251</v>
      </c>
      <c r="B235" s="33" t="s">
        <v>259</v>
      </c>
      <c r="C235" s="34" t="s">
        <v>250</v>
      </c>
      <c r="D235" s="34" t="s">
        <v>211</v>
      </c>
      <c r="E235" s="35">
        <f>VLOOKUP($D235,[2]publish!$A:$J,$E$5,FALSE)</f>
        <v>449551.85000000003</v>
      </c>
      <c r="H235" s="22"/>
      <c r="I235" s="4"/>
    </row>
    <row r="236" spans="1:9" ht="15" customHeight="1" outlineLevel="1" x14ac:dyDescent="0.25">
      <c r="A236" s="33" t="s">
        <v>251</v>
      </c>
      <c r="B236" s="33" t="s">
        <v>259</v>
      </c>
      <c r="C236" s="34" t="s">
        <v>250</v>
      </c>
      <c r="D236" s="34" t="s">
        <v>212</v>
      </c>
      <c r="E236" s="35">
        <f>VLOOKUP($D236,[2]publish!$A:$J,$E$5,FALSE)</f>
        <v>1127019.83</v>
      </c>
      <c r="H236" s="22"/>
      <c r="I236" s="4"/>
    </row>
    <row r="237" spans="1:9" ht="15" customHeight="1" outlineLevel="1" x14ac:dyDescent="0.25">
      <c r="A237" s="33" t="s">
        <v>251</v>
      </c>
      <c r="B237" s="33" t="s">
        <v>259</v>
      </c>
      <c r="C237" s="34" t="s">
        <v>250</v>
      </c>
      <c r="D237" s="34" t="s">
        <v>213</v>
      </c>
      <c r="E237" s="35">
        <f>VLOOKUP($D237,[2]publish!$A:$J,$E$5,FALSE)</f>
        <v>2088278.6470333603</v>
      </c>
      <c r="H237" s="22"/>
      <c r="I237" s="4"/>
    </row>
    <row r="238" spans="1:9" ht="15" customHeight="1" outlineLevel="1" x14ac:dyDescent="0.25">
      <c r="A238" s="33" t="s">
        <v>251</v>
      </c>
      <c r="B238" s="33" t="s">
        <v>259</v>
      </c>
      <c r="C238" s="34" t="s">
        <v>250</v>
      </c>
      <c r="D238" s="34" t="s">
        <v>214</v>
      </c>
      <c r="E238" s="35">
        <f>VLOOKUP($D238,[2]publish!$A:$J,$E$5,FALSE)</f>
        <v>962435.8400000002</v>
      </c>
      <c r="H238" s="22"/>
      <c r="I238" s="4"/>
    </row>
    <row r="239" spans="1:9" ht="15" customHeight="1" outlineLevel="1" x14ac:dyDescent="0.25">
      <c r="A239" s="33" t="s">
        <v>251</v>
      </c>
      <c r="B239" s="33" t="s">
        <v>259</v>
      </c>
      <c r="C239" s="34" t="s">
        <v>250</v>
      </c>
      <c r="D239" s="34" t="s">
        <v>215</v>
      </c>
      <c r="E239" s="35">
        <f>VLOOKUP($D239,[2]publish!$A:$J,$E$5,FALSE)</f>
        <v>2044165.6700000006</v>
      </c>
      <c r="H239" s="22"/>
      <c r="I239" s="4"/>
    </row>
    <row r="240" spans="1:9" ht="15" customHeight="1" outlineLevel="1" x14ac:dyDescent="0.25">
      <c r="A240" s="33" t="s">
        <v>251</v>
      </c>
      <c r="B240" s="33" t="s">
        <v>259</v>
      </c>
      <c r="C240" s="34" t="s">
        <v>250</v>
      </c>
      <c r="D240" s="34" t="s">
        <v>216</v>
      </c>
      <c r="E240" s="35">
        <f>VLOOKUP($D240,[2]publish!$A:$J,$E$5,FALSE)</f>
        <v>750314.11</v>
      </c>
      <c r="H240" s="22"/>
      <c r="I240" s="4"/>
    </row>
    <row r="241" spans="1:9" ht="15" customHeight="1" outlineLevel="1" x14ac:dyDescent="0.25">
      <c r="A241" s="33" t="s">
        <v>251</v>
      </c>
      <c r="B241" s="33" t="s">
        <v>259</v>
      </c>
      <c r="C241" s="34" t="s">
        <v>250</v>
      </c>
      <c r="D241" s="34" t="s">
        <v>283</v>
      </c>
      <c r="E241" s="35" t="str">
        <f>VLOOKUP($D241,[2]publish!$A:$J,$E$5,FALSE)</f>
        <v/>
      </c>
      <c r="H241" s="22"/>
      <c r="I241" s="4"/>
    </row>
    <row r="242" spans="1:9" ht="15" customHeight="1" outlineLevel="1" x14ac:dyDescent="0.25">
      <c r="A242" s="33" t="s">
        <v>251</v>
      </c>
      <c r="B242" s="33" t="s">
        <v>259</v>
      </c>
      <c r="C242" s="34" t="s">
        <v>250</v>
      </c>
      <c r="D242" s="34" t="s">
        <v>217</v>
      </c>
      <c r="E242" s="35">
        <f>VLOOKUP($D242,[2]publish!$A:$J,$E$5,FALSE)</f>
        <v>1411727.8699999992</v>
      </c>
      <c r="H242" s="22"/>
      <c r="I242" s="4"/>
    </row>
    <row r="243" spans="1:9" ht="15" customHeight="1" outlineLevel="1" x14ac:dyDescent="0.25">
      <c r="A243" s="33" t="s">
        <v>251</v>
      </c>
      <c r="B243" s="33" t="s">
        <v>259</v>
      </c>
      <c r="C243" s="34" t="s">
        <v>250</v>
      </c>
      <c r="D243" s="34" t="s">
        <v>218</v>
      </c>
      <c r="E243" s="35">
        <f>VLOOKUP($D243,[2]publish!$A:$J,$E$5,FALSE)</f>
        <v>1119564.6300000004</v>
      </c>
      <c r="H243" s="22"/>
      <c r="I243" s="4"/>
    </row>
    <row r="244" spans="1:9" ht="15" customHeight="1" outlineLevel="1" x14ac:dyDescent="0.25">
      <c r="A244" s="33" t="s">
        <v>251</v>
      </c>
      <c r="B244" s="33" t="s">
        <v>259</v>
      </c>
      <c r="C244" s="34" t="s">
        <v>250</v>
      </c>
      <c r="D244" s="34" t="s">
        <v>219</v>
      </c>
      <c r="E244" s="35">
        <f>VLOOKUP($D244,[2]publish!$A:$J,$E$5,FALSE)</f>
        <v>1528789.6900000004</v>
      </c>
      <c r="H244" s="22"/>
      <c r="I244" s="4"/>
    </row>
    <row r="245" spans="1:9" ht="15" customHeight="1" outlineLevel="1" x14ac:dyDescent="0.25">
      <c r="A245" s="33" t="s">
        <v>251</v>
      </c>
      <c r="B245" s="33" t="s">
        <v>259</v>
      </c>
      <c r="C245" s="34" t="s">
        <v>250</v>
      </c>
      <c r="D245" s="34" t="s">
        <v>220</v>
      </c>
      <c r="E245" s="35">
        <f>VLOOKUP($D245,[2]publish!$A:$J,$E$5,FALSE)</f>
        <v>1185680.6900000002</v>
      </c>
      <c r="H245" s="22"/>
      <c r="I245" s="4"/>
    </row>
    <row r="246" spans="1:9" ht="15" customHeight="1" outlineLevel="1" x14ac:dyDescent="0.25">
      <c r="A246" s="33" t="s">
        <v>251</v>
      </c>
      <c r="B246" s="33" t="s">
        <v>259</v>
      </c>
      <c r="C246" s="34" t="s">
        <v>250</v>
      </c>
      <c r="D246" s="34" t="s">
        <v>284</v>
      </c>
      <c r="E246" s="35" t="str">
        <f>VLOOKUP($D246,[2]publish!$A:$J,$E$5,FALSE)</f>
        <v/>
      </c>
      <c r="H246" s="22"/>
      <c r="I246" s="4"/>
    </row>
    <row r="247" spans="1:9" ht="15" customHeight="1" outlineLevel="1" x14ac:dyDescent="0.25">
      <c r="A247" s="33" t="s">
        <v>251</v>
      </c>
      <c r="B247" s="33" t="s">
        <v>259</v>
      </c>
      <c r="C247" s="34" t="s">
        <v>250</v>
      </c>
      <c r="D247" s="34" t="s">
        <v>221</v>
      </c>
      <c r="E247" s="35">
        <f>VLOOKUP($D247,[2]publish!$A:$J,$E$5,FALSE)</f>
        <v>1183946.4800000002</v>
      </c>
      <c r="H247" s="22"/>
      <c r="I247" s="4"/>
    </row>
    <row r="248" spans="1:9" ht="15" customHeight="1" outlineLevel="1" x14ac:dyDescent="0.25">
      <c r="A248" s="33" t="s">
        <v>251</v>
      </c>
      <c r="B248" s="33" t="s">
        <v>259</v>
      </c>
      <c r="C248" s="34" t="s">
        <v>250</v>
      </c>
      <c r="D248" s="34" t="s">
        <v>222</v>
      </c>
      <c r="E248" s="35">
        <f>VLOOKUP($D248,[2]publish!$A:$J,$E$5,FALSE)</f>
        <v>2296334.5299999998</v>
      </c>
      <c r="H248" s="22"/>
      <c r="I248" s="4"/>
    </row>
    <row r="249" spans="1:9" ht="15" customHeight="1" outlineLevel="1" x14ac:dyDescent="0.25">
      <c r="A249" s="33" t="s">
        <v>251</v>
      </c>
      <c r="B249" s="33" t="s">
        <v>259</v>
      </c>
      <c r="C249" s="34" t="s">
        <v>250</v>
      </c>
      <c r="D249" s="34" t="s">
        <v>223</v>
      </c>
      <c r="E249" s="35">
        <f>VLOOKUP($D249,[2]publish!$A:$J,$E$5,FALSE)</f>
        <v>1922594.7000000004</v>
      </c>
      <c r="H249" s="22"/>
      <c r="I249" s="4"/>
    </row>
    <row r="250" spans="1:9" ht="15" customHeight="1" outlineLevel="1" x14ac:dyDescent="0.25">
      <c r="A250" s="33" t="s">
        <v>251</v>
      </c>
      <c r="B250" s="33" t="s">
        <v>259</v>
      </c>
      <c r="C250" s="34" t="s">
        <v>250</v>
      </c>
      <c r="D250" s="34" t="s">
        <v>224</v>
      </c>
      <c r="E250" s="35">
        <f>VLOOKUP($D250,[2]publish!$A:$J,$E$5,FALSE)</f>
        <v>2712074.0999999992</v>
      </c>
      <c r="H250" s="22"/>
      <c r="I250" s="4"/>
    </row>
    <row r="251" spans="1:9" ht="15" customHeight="1" outlineLevel="1" x14ac:dyDescent="0.25">
      <c r="A251" s="33" t="s">
        <v>251</v>
      </c>
      <c r="B251" s="33" t="s">
        <v>259</v>
      </c>
      <c r="C251" s="34" t="s">
        <v>250</v>
      </c>
      <c r="D251" s="34" t="s">
        <v>225</v>
      </c>
      <c r="E251" s="35">
        <f>VLOOKUP($D251,[2]publish!$A:$J,$E$5,FALSE)</f>
        <v>527805</v>
      </c>
      <c r="H251" s="22"/>
      <c r="I251" s="4"/>
    </row>
    <row r="252" spans="1:9" ht="15" customHeight="1" outlineLevel="1" x14ac:dyDescent="0.25">
      <c r="A252" s="33" t="s">
        <v>251</v>
      </c>
      <c r="B252" s="33" t="s">
        <v>259</v>
      </c>
      <c r="C252" s="34" t="s">
        <v>250</v>
      </c>
      <c r="D252" s="34" t="s">
        <v>226</v>
      </c>
      <c r="E252" s="35">
        <f>VLOOKUP($D252,[2]publish!$A:$J,$E$5,FALSE)</f>
        <v>1304771.9477917617</v>
      </c>
      <c r="H252" s="22"/>
      <c r="I252" s="4"/>
    </row>
    <row r="253" spans="1:9" ht="15" customHeight="1" outlineLevel="1" x14ac:dyDescent="0.25">
      <c r="A253" s="33" t="s">
        <v>251</v>
      </c>
      <c r="B253" s="33" t="s">
        <v>259</v>
      </c>
      <c r="C253" s="34" t="s">
        <v>250</v>
      </c>
      <c r="D253" s="34" t="s">
        <v>227</v>
      </c>
      <c r="E253" s="35">
        <f>VLOOKUP($D253,[2]publish!$A:$J,$E$5,FALSE)</f>
        <v>113943.62</v>
      </c>
      <c r="H253" s="22"/>
      <c r="I253" s="4"/>
    </row>
    <row r="254" spans="1:9" ht="15" customHeight="1" outlineLevel="1" x14ac:dyDescent="0.25">
      <c r="A254" s="33" t="s">
        <v>251</v>
      </c>
      <c r="B254" s="33" t="s">
        <v>259</v>
      </c>
      <c r="C254" s="34" t="s">
        <v>250</v>
      </c>
      <c r="D254" s="34" t="s">
        <v>228</v>
      </c>
      <c r="E254" s="35">
        <f>VLOOKUP($D254,[2]publish!$A:$J,$E$5,FALSE)</f>
        <v>482678.29000000004</v>
      </c>
      <c r="H254" s="22"/>
      <c r="I254" s="4"/>
    </row>
    <row r="255" spans="1:9" ht="15" customHeight="1" outlineLevel="1" x14ac:dyDescent="0.25">
      <c r="A255" s="33" t="s">
        <v>251</v>
      </c>
      <c r="B255" s="33" t="s">
        <v>259</v>
      </c>
      <c r="C255" s="34" t="s">
        <v>250</v>
      </c>
      <c r="D255" s="34" t="s">
        <v>229</v>
      </c>
      <c r="E255" s="35">
        <f>VLOOKUP($D255,[2]publish!$A:$J,$E$5,FALSE)</f>
        <v>193517.22</v>
      </c>
      <c r="H255" s="22"/>
      <c r="I255" s="4"/>
    </row>
    <row r="256" spans="1:9" ht="15" customHeight="1" outlineLevel="1" x14ac:dyDescent="0.25">
      <c r="A256" s="33" t="s">
        <v>251</v>
      </c>
      <c r="B256" s="33" t="s">
        <v>259</v>
      </c>
      <c r="C256" s="34" t="s">
        <v>250</v>
      </c>
      <c r="D256" s="34" t="s">
        <v>230</v>
      </c>
      <c r="E256" s="35">
        <f>VLOOKUP($D256,[2]publish!$A:$J,$E$5,FALSE)</f>
        <v>280318.8299999999</v>
      </c>
      <c r="H256" s="22"/>
      <c r="I256" s="4"/>
    </row>
    <row r="257" spans="1:9" ht="15" customHeight="1" outlineLevel="1" x14ac:dyDescent="0.25">
      <c r="A257" s="33" t="s">
        <v>251</v>
      </c>
      <c r="B257" s="33" t="s">
        <v>259</v>
      </c>
      <c r="C257" s="34" t="s">
        <v>250</v>
      </c>
      <c r="D257" s="34" t="s">
        <v>231</v>
      </c>
      <c r="E257" s="35">
        <f>VLOOKUP($D257,[2]publish!$A:$J,$E$5,FALSE)</f>
        <v>278636.03000000003</v>
      </c>
      <c r="H257" s="22"/>
      <c r="I257" s="4"/>
    </row>
    <row r="258" spans="1:9" ht="15" customHeight="1" outlineLevel="1" x14ac:dyDescent="0.25">
      <c r="A258" s="33" t="s">
        <v>251</v>
      </c>
      <c r="B258" s="33" t="s">
        <v>259</v>
      </c>
      <c r="C258" s="34" t="s">
        <v>250</v>
      </c>
      <c r="D258" s="34" t="s">
        <v>232</v>
      </c>
      <c r="E258" s="35">
        <f>VLOOKUP($D258,[2]publish!$A:$J,$E$5,FALSE)</f>
        <v>338946.88106636098</v>
      </c>
      <c r="H258" s="22"/>
      <c r="I258" s="4"/>
    </row>
    <row r="259" spans="1:9" ht="15" customHeight="1" outlineLevel="1" x14ac:dyDescent="0.25">
      <c r="A259" s="33" t="s">
        <v>251</v>
      </c>
      <c r="B259" s="33" t="s">
        <v>259</v>
      </c>
      <c r="C259" s="34" t="s">
        <v>250</v>
      </c>
      <c r="D259" s="34" t="s">
        <v>233</v>
      </c>
      <c r="E259" s="35">
        <f>VLOOKUP($D259,[2]publish!$A:$J,$E$5,FALSE)</f>
        <v>658097.67999999993</v>
      </c>
      <c r="H259" s="22"/>
      <c r="I259" s="4"/>
    </row>
    <row r="260" spans="1:9" ht="15" customHeight="1" outlineLevel="1" x14ac:dyDescent="0.25">
      <c r="A260" s="33" t="s">
        <v>251</v>
      </c>
      <c r="B260" s="33" t="s">
        <v>259</v>
      </c>
      <c r="C260" s="34" t="s">
        <v>250</v>
      </c>
      <c r="D260" s="34" t="s">
        <v>234</v>
      </c>
      <c r="E260" s="35">
        <f>VLOOKUP($D260,[2]publish!$A:$J,$E$5,FALSE)</f>
        <v>334208.11999999994</v>
      </c>
      <c r="H260" s="22"/>
      <c r="I260" s="4"/>
    </row>
    <row r="261" spans="1:9" ht="15" customHeight="1" outlineLevel="1" x14ac:dyDescent="0.25">
      <c r="A261" s="33" t="s">
        <v>251</v>
      </c>
      <c r="B261" s="33" t="s">
        <v>259</v>
      </c>
      <c r="C261" s="34" t="s">
        <v>250</v>
      </c>
      <c r="D261" s="34" t="s">
        <v>235</v>
      </c>
      <c r="E261" s="35">
        <f>VLOOKUP($D261,[2]publish!$A:$J,$E$5,FALSE)</f>
        <v>642288.54999999993</v>
      </c>
      <c r="H261" s="22"/>
      <c r="I261" s="4"/>
    </row>
    <row r="262" spans="1:9" ht="15" customHeight="1" outlineLevel="1" x14ac:dyDescent="0.25">
      <c r="A262" s="33" t="s">
        <v>251</v>
      </c>
      <c r="B262" s="33" t="s">
        <v>259</v>
      </c>
      <c r="C262" s="34" t="s">
        <v>250</v>
      </c>
      <c r="D262" s="34" t="s">
        <v>236</v>
      </c>
      <c r="E262" s="35">
        <f>VLOOKUP($D262,[2]publish!$A:$J,$E$5,FALSE)</f>
        <v>307220.72000000003</v>
      </c>
      <c r="H262" s="22"/>
      <c r="I262" s="4"/>
    </row>
    <row r="263" spans="1:9" ht="15" customHeight="1" outlineLevel="1" x14ac:dyDescent="0.25">
      <c r="A263" s="33" t="s">
        <v>251</v>
      </c>
      <c r="B263" s="33" t="s">
        <v>259</v>
      </c>
      <c r="C263" s="34" t="s">
        <v>250</v>
      </c>
      <c r="D263" s="34" t="s">
        <v>237</v>
      </c>
      <c r="E263" s="35">
        <f>VLOOKUP($D263,[2]publish!$A:$J,$E$5,FALSE)</f>
        <v>304112.87999999995</v>
      </c>
      <c r="H263" s="22"/>
      <c r="I263" s="4"/>
    </row>
    <row r="264" spans="1:9" ht="15" customHeight="1" outlineLevel="1" x14ac:dyDescent="0.25">
      <c r="A264" s="33" t="s">
        <v>251</v>
      </c>
      <c r="B264" s="33" t="s">
        <v>259</v>
      </c>
      <c r="C264" s="34" t="s">
        <v>250</v>
      </c>
      <c r="D264" s="34" t="s">
        <v>238</v>
      </c>
      <c r="E264" s="35">
        <f>VLOOKUP($D264,[2]publish!$A:$J,$E$5,FALSE)</f>
        <v>73968.210000000006</v>
      </c>
      <c r="H264" s="22"/>
      <c r="I264" s="4"/>
    </row>
    <row r="265" spans="1:9" ht="15" customHeight="1" outlineLevel="1" x14ac:dyDescent="0.25">
      <c r="A265" s="33" t="s">
        <v>251</v>
      </c>
      <c r="B265" s="33" t="s">
        <v>259</v>
      </c>
      <c r="C265" s="34" t="s">
        <v>250</v>
      </c>
      <c r="D265" s="34" t="s">
        <v>239</v>
      </c>
      <c r="E265" s="35">
        <f>VLOOKUP($D265,[2]publish!$A:$J,$E$5,FALSE)</f>
        <v>410363.49999999994</v>
      </c>
      <c r="H265" s="22"/>
      <c r="I265" s="4"/>
    </row>
    <row r="266" spans="1:9" ht="15" customHeight="1" outlineLevel="1" x14ac:dyDescent="0.25">
      <c r="A266" s="33" t="s">
        <v>251</v>
      </c>
      <c r="B266" s="33" t="s">
        <v>259</v>
      </c>
      <c r="C266" s="34" t="s">
        <v>250</v>
      </c>
      <c r="D266" s="34" t="s">
        <v>240</v>
      </c>
      <c r="E266" s="35">
        <f>VLOOKUP($D266,[2]publish!$A:$J,$E$5,FALSE)</f>
        <v>273505.71999999997</v>
      </c>
      <c r="H266" s="22"/>
      <c r="I266" s="4"/>
    </row>
    <row r="267" spans="1:9" ht="15" customHeight="1" outlineLevel="1" x14ac:dyDescent="0.25">
      <c r="A267" s="33" t="s">
        <v>251</v>
      </c>
      <c r="B267" s="33" t="s">
        <v>259</v>
      </c>
      <c r="C267" s="34" t="s">
        <v>250</v>
      </c>
      <c r="D267" s="34" t="s">
        <v>241</v>
      </c>
      <c r="E267" s="35">
        <f>VLOOKUP($D267,[2]publish!$A:$J,$E$5,FALSE)</f>
        <v>168274.15</v>
      </c>
      <c r="H267" s="22"/>
      <c r="I267" s="4"/>
    </row>
    <row r="268" spans="1:9" ht="15" customHeight="1" outlineLevel="1" x14ac:dyDescent="0.25">
      <c r="A268" s="33" t="s">
        <v>251</v>
      </c>
      <c r="B268" s="33" t="s">
        <v>259</v>
      </c>
      <c r="C268" s="34" t="s">
        <v>250</v>
      </c>
      <c r="D268" s="34" t="s">
        <v>242</v>
      </c>
      <c r="E268" s="35">
        <f>VLOOKUP($D268,[2]publish!$A:$J,$E$5,FALSE)</f>
        <v>355048.42999999993</v>
      </c>
      <c r="H268" s="22"/>
      <c r="I268" s="4"/>
    </row>
    <row r="269" spans="1:9" ht="15" customHeight="1" outlineLevel="1" x14ac:dyDescent="0.25">
      <c r="A269" s="33" t="s">
        <v>251</v>
      </c>
      <c r="B269" s="33" t="s">
        <v>259</v>
      </c>
      <c r="C269" s="34" t="s">
        <v>250</v>
      </c>
      <c r="D269" s="34" t="s">
        <v>243</v>
      </c>
      <c r="E269" s="35">
        <f>VLOOKUP($D269,[2]publish!$A:$J,$E$5,FALSE)</f>
        <v>127546.46999999999</v>
      </c>
      <c r="H269" s="22"/>
      <c r="I269" s="4"/>
    </row>
    <row r="270" spans="1:9" ht="15" customHeight="1" outlineLevel="1" x14ac:dyDescent="0.25">
      <c r="A270" s="33" t="s">
        <v>251</v>
      </c>
      <c r="B270" s="33" t="s">
        <v>259</v>
      </c>
      <c r="C270" s="34" t="s">
        <v>250</v>
      </c>
      <c r="D270" s="34" t="s">
        <v>244</v>
      </c>
      <c r="E270" s="35">
        <f>VLOOKUP($D270,[2]publish!$A:$J,$E$5,FALSE)</f>
        <v>140279.16999999998</v>
      </c>
      <c r="H270" s="22"/>
      <c r="I270" s="4"/>
    </row>
    <row r="271" spans="1:9" ht="15" customHeight="1" outlineLevel="1" x14ac:dyDescent="0.25">
      <c r="A271" s="33" t="s">
        <v>251</v>
      </c>
      <c r="B271" s="33" t="s">
        <v>259</v>
      </c>
      <c r="C271" s="34" t="s">
        <v>250</v>
      </c>
      <c r="D271" s="34" t="s">
        <v>245</v>
      </c>
      <c r="E271" s="35">
        <f>VLOOKUP($D271,[2]publish!$A:$J,$E$5,FALSE)</f>
        <v>480040.74000000005</v>
      </c>
      <c r="H271" s="22"/>
      <c r="I271" s="4"/>
    </row>
    <row r="272" spans="1:9" ht="15" customHeight="1" outlineLevel="1" x14ac:dyDescent="0.25">
      <c r="A272" s="33" t="s">
        <v>251</v>
      </c>
      <c r="B272" s="33" t="s">
        <v>259</v>
      </c>
      <c r="C272" s="34" t="s">
        <v>250</v>
      </c>
      <c r="D272" s="34" t="s">
        <v>246</v>
      </c>
      <c r="E272" s="35">
        <f>VLOOKUP($D272,[2]publish!$A:$J,$E$5,FALSE)</f>
        <v>522020.82</v>
      </c>
      <c r="H272" s="22"/>
      <c r="I272" s="4"/>
    </row>
    <row r="273" spans="1:9" ht="15" customHeight="1" outlineLevel="1" x14ac:dyDescent="0.25">
      <c r="A273" s="33" t="s">
        <v>251</v>
      </c>
      <c r="B273" s="33" t="s">
        <v>259</v>
      </c>
      <c r="C273" s="34" t="s">
        <v>250</v>
      </c>
      <c r="D273" s="34" t="s">
        <v>247</v>
      </c>
      <c r="E273" s="35">
        <f>VLOOKUP($D273,[2]publish!$A:$J,$E$5,FALSE)</f>
        <v>425919.74000000005</v>
      </c>
      <c r="H273" s="22"/>
      <c r="I273" s="4"/>
    </row>
    <row r="274" spans="1:9" ht="15" customHeight="1" outlineLevel="1" x14ac:dyDescent="0.25">
      <c r="A274" s="33" t="s">
        <v>251</v>
      </c>
      <c r="B274" s="33" t="s">
        <v>259</v>
      </c>
      <c r="C274" s="34" t="s">
        <v>250</v>
      </c>
      <c r="D274" s="34" t="s">
        <v>248</v>
      </c>
      <c r="E274" s="35">
        <f>VLOOKUP($D274,[2]publish!$A:$J,$E$5,FALSE)</f>
        <v>766942.57000000007</v>
      </c>
      <c r="H274" s="22"/>
      <c r="I274" s="4"/>
    </row>
    <row r="275" spans="1:9" ht="15" customHeight="1" outlineLevel="1" x14ac:dyDescent="0.25">
      <c r="A275" s="33" t="s">
        <v>251</v>
      </c>
      <c r="B275" s="33" t="s">
        <v>259</v>
      </c>
      <c r="C275" s="34" t="s">
        <v>250</v>
      </c>
      <c r="D275" s="34" t="s">
        <v>249</v>
      </c>
      <c r="E275" s="35">
        <f>VLOOKUP($D275,[2]publish!$A:$J,$E$5,FALSE)</f>
        <v>516056.91000000003</v>
      </c>
      <c r="I275" s="4"/>
    </row>
    <row r="276" spans="1:9" outlineLevel="1" x14ac:dyDescent="0.25">
      <c r="A276" s="33"/>
      <c r="B276" s="33"/>
      <c r="C276" s="34"/>
      <c r="D276" s="34" t="s">
        <v>260</v>
      </c>
      <c r="E276" s="35">
        <f>VLOOKUP($D276,[2]publish!$A:$J,$E$5,FALSE)</f>
        <v>2955563.208453807</v>
      </c>
      <c r="I276" s="4"/>
    </row>
    <row r="277" spans="1:9" x14ac:dyDescent="0.25">
      <c r="A277" s="33"/>
      <c r="B277" s="33"/>
      <c r="C277" s="34"/>
      <c r="D277" s="34" t="s">
        <v>285</v>
      </c>
      <c r="E277" s="35">
        <f>VLOOKUP($D277,[2]publish!$A:$J,$E$5,FALSE)</f>
        <v>280288924.13097095</v>
      </c>
      <c r="I277" s="4"/>
    </row>
    <row r="278" spans="1:9" x14ac:dyDescent="0.25">
      <c r="A278" s="33"/>
      <c r="B278" s="33"/>
      <c r="C278" s="34"/>
      <c r="D278" s="34"/>
    </row>
    <row r="279" spans="1:9" x14ac:dyDescent="0.25">
      <c r="A279" s="33"/>
      <c r="B279" s="33"/>
      <c r="C279" s="34"/>
      <c r="D279" s="34"/>
    </row>
  </sheetData>
  <autoFilter ref="A8:E275" xr:uid="{00000000-0009-0000-0000-000001000000}"/>
  <mergeCells count="1">
    <mergeCell ref="A5:C5"/>
  </mergeCells>
  <hyperlinks>
    <hyperlink ref="A5" location="'Postcode sector lookup'!A1" display="Or click here to return to postcode search" xr:uid="{00000000-0004-0000-0100-000000000000}"/>
    <hyperlink ref="A5:C5" location="'Postcode sector lookup'!A5" display="Or click here to return to postcode search" xr:uid="{00000000-0004-0000-0100-000001000000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lastModifiedBy>Janine Randolph</cp:lastModifiedBy>
  <dcterms:created xsi:type="dcterms:W3CDTF">2015-04-08T10:28:41Z</dcterms:created>
  <dcterms:modified xsi:type="dcterms:W3CDTF">2020-08-25T11:33:31Z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fbfcc9-4d33-42a8-8fa7-e64347ad225b_Enabled">
    <vt:lpwstr>True</vt:lpwstr>
  </property>
  <property fmtid="{D5CDD505-2E9C-101B-9397-08002B2CF9AE}" pid="3" name="MSIP_Label_f1fbfcc9-4d33-42a8-8fa7-e64347ad225b_SiteId">
    <vt:lpwstr>70e4dd2e-aab7-4c6a-a882-3b6e7a39663e</vt:lpwstr>
  </property>
  <property fmtid="{D5CDD505-2E9C-101B-9397-08002B2CF9AE}" pid="4" name="MSIP_Label_f1fbfcc9-4d33-42a8-8fa7-e64347ad225b_Owner">
    <vt:lpwstr>janine.randolph@ukfinance.org.uk</vt:lpwstr>
  </property>
  <property fmtid="{D5CDD505-2E9C-101B-9397-08002B2CF9AE}" pid="5" name="MSIP_Label_f1fbfcc9-4d33-42a8-8fa7-e64347ad225b_SetDate">
    <vt:lpwstr>2019-08-19T13:34:41.7935629Z</vt:lpwstr>
  </property>
  <property fmtid="{D5CDD505-2E9C-101B-9397-08002B2CF9AE}" pid="6" name="MSIP_Label_f1fbfcc9-4d33-42a8-8fa7-e64347ad225b_Name">
    <vt:lpwstr>UK Finance Only</vt:lpwstr>
  </property>
  <property fmtid="{D5CDD505-2E9C-101B-9397-08002B2CF9AE}" pid="7" name="MSIP_Label_f1fbfcc9-4d33-42a8-8fa7-e64347ad225b_Application">
    <vt:lpwstr>Microsoft Azure Information Protection</vt:lpwstr>
  </property>
  <property fmtid="{D5CDD505-2E9C-101B-9397-08002B2CF9AE}" pid="8" name="MSIP_Label_f1fbfcc9-4d33-42a8-8fa7-e64347ad225b_Extended_MSFT_Method">
    <vt:lpwstr>Automatic</vt:lpwstr>
  </property>
  <property fmtid="{D5CDD505-2E9C-101B-9397-08002B2CF9AE}" pid="9" name="Sensitivity">
    <vt:lpwstr>UK Finance Only</vt:lpwstr>
  </property>
</Properties>
</file>