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8 Q1 Data\Published files\"/>
    </mc:Choice>
  </mc:AlternateContent>
  <xr:revisionPtr revIDLastSave="0" documentId="13_ncr:1_{70552AE7-3AA1-4D75-ADC2-128BF8F32DA4}" xr6:coauthVersionLast="32" xr6:coauthVersionMax="32" xr10:uidLastSave="{00000000-0000-0000-0000-000000000000}"/>
  <bookViews>
    <workbookView xWindow="240" yWindow="135" windowWidth="24720" windowHeight="1182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79017"/>
</workbook>
</file>

<file path=xl/calcChain.xml><?xml version="1.0" encoding="utf-8"?>
<calcChain xmlns="http://schemas.openxmlformats.org/spreadsheetml/2006/main">
  <c r="E214" i="4" l="1"/>
  <c r="E70" i="4"/>
  <c r="E5" i="4"/>
  <c r="E277" i="4" s="1"/>
  <c r="E54" i="4" l="1"/>
  <c r="E62" i="4"/>
  <c r="E78" i="4"/>
  <c r="E14" i="4"/>
  <c r="E86" i="4"/>
  <c r="E13" i="4"/>
  <c r="E19" i="4"/>
  <c r="E126" i="4"/>
  <c r="E11" i="4"/>
  <c r="E21" i="4"/>
  <c r="E134" i="4"/>
  <c r="E22" i="4"/>
  <c r="E142" i="4"/>
  <c r="E150" i="4"/>
  <c r="E30" i="4"/>
  <c r="E94" i="4"/>
  <c r="E158" i="4"/>
  <c r="E222" i="4"/>
  <c r="E38" i="4"/>
  <c r="E102" i="4"/>
  <c r="E166" i="4"/>
  <c r="E230" i="4"/>
  <c r="E46" i="4"/>
  <c r="E110" i="4"/>
  <c r="E174" i="4"/>
  <c r="E238" i="4"/>
  <c r="E118" i="4"/>
  <c r="E182" i="4"/>
  <c r="E246" i="4"/>
  <c r="E190" i="4"/>
  <c r="E254" i="4"/>
  <c r="E198" i="4"/>
  <c r="E262" i="4"/>
  <c r="E206" i="4"/>
  <c r="E270" i="4"/>
  <c r="E15" i="4"/>
  <c r="E23" i="4"/>
  <c r="E31" i="4"/>
  <c r="E39" i="4"/>
  <c r="E47" i="4"/>
  <c r="E55" i="4"/>
  <c r="E63" i="4"/>
  <c r="E71" i="4"/>
  <c r="E79" i="4"/>
  <c r="E87" i="4"/>
  <c r="E95" i="4"/>
  <c r="E103" i="4"/>
  <c r="E111" i="4"/>
  <c r="E119" i="4"/>
  <c r="E127" i="4"/>
  <c r="E135" i="4"/>
  <c r="E143" i="4"/>
  <c r="E151" i="4"/>
  <c r="E159" i="4"/>
  <c r="E167" i="4"/>
  <c r="E175" i="4"/>
  <c r="E183" i="4"/>
  <c r="E191" i="4"/>
  <c r="E199" i="4"/>
  <c r="E207" i="4"/>
  <c r="E215" i="4"/>
  <c r="E223" i="4"/>
  <c r="E231" i="4"/>
  <c r="E239" i="4"/>
  <c r="E247" i="4"/>
  <c r="E255" i="4"/>
  <c r="E263" i="4"/>
  <c r="E271" i="4"/>
  <c r="E16" i="4"/>
  <c r="E24" i="4"/>
  <c r="E32" i="4"/>
  <c r="E40" i="4"/>
  <c r="E48" i="4"/>
  <c r="E56" i="4"/>
  <c r="E64" i="4"/>
  <c r="E72" i="4"/>
  <c r="E80" i="4"/>
  <c r="E88" i="4"/>
  <c r="E96" i="4"/>
  <c r="E104" i="4"/>
  <c r="E112" i="4"/>
  <c r="E120" i="4"/>
  <c r="E128" i="4"/>
  <c r="E136" i="4"/>
  <c r="E144" i="4"/>
  <c r="E152" i="4"/>
  <c r="E160" i="4"/>
  <c r="E168" i="4"/>
  <c r="E176" i="4"/>
  <c r="E184" i="4"/>
  <c r="E192" i="4"/>
  <c r="E200" i="4"/>
  <c r="E208" i="4"/>
  <c r="E216" i="4"/>
  <c r="E224" i="4"/>
  <c r="E232" i="4"/>
  <c r="E240" i="4"/>
  <c r="E248" i="4"/>
  <c r="E256" i="4"/>
  <c r="E264" i="4"/>
  <c r="E272" i="4"/>
  <c r="E9" i="4"/>
  <c r="E17" i="4"/>
  <c r="E25" i="4"/>
  <c r="E33" i="4"/>
  <c r="E41" i="4"/>
  <c r="E49" i="4"/>
  <c r="E57" i="4"/>
  <c r="E65" i="4"/>
  <c r="E73" i="4"/>
  <c r="E81" i="4"/>
  <c r="E89" i="4"/>
  <c r="E97" i="4"/>
  <c r="E105" i="4"/>
  <c r="E113" i="4"/>
  <c r="E121" i="4"/>
  <c r="E129" i="4"/>
  <c r="E137" i="4"/>
  <c r="E145" i="4"/>
  <c r="E153" i="4"/>
  <c r="E161" i="4"/>
  <c r="E169" i="4"/>
  <c r="E177" i="4"/>
  <c r="E185" i="4"/>
  <c r="E193" i="4"/>
  <c r="E201" i="4"/>
  <c r="E209" i="4"/>
  <c r="E217" i="4"/>
  <c r="E225" i="4"/>
  <c r="E233" i="4"/>
  <c r="E241" i="4"/>
  <c r="E249" i="4"/>
  <c r="E257" i="4"/>
  <c r="E265" i="4"/>
  <c r="E273" i="4"/>
  <c r="E10" i="4"/>
  <c r="E18" i="4"/>
  <c r="E26" i="4"/>
  <c r="E34" i="4"/>
  <c r="E42" i="4"/>
  <c r="E50" i="4"/>
  <c r="E58" i="4"/>
  <c r="E66" i="4"/>
  <c r="E74" i="4"/>
  <c r="E82" i="4"/>
  <c r="E90" i="4"/>
  <c r="E98" i="4"/>
  <c r="E106" i="4"/>
  <c r="E114" i="4"/>
  <c r="E122" i="4"/>
  <c r="E130" i="4"/>
  <c r="E138" i="4"/>
  <c r="E146" i="4"/>
  <c r="E154" i="4"/>
  <c r="E162" i="4"/>
  <c r="E170" i="4"/>
  <c r="E178" i="4"/>
  <c r="E186" i="4"/>
  <c r="E194" i="4"/>
  <c r="E202" i="4"/>
  <c r="E210" i="4"/>
  <c r="E218" i="4"/>
  <c r="E226" i="4"/>
  <c r="E234" i="4"/>
  <c r="E242" i="4"/>
  <c r="E250" i="4"/>
  <c r="E258" i="4"/>
  <c r="E266" i="4"/>
  <c r="E274" i="4"/>
  <c r="E27" i="4"/>
  <c r="E35" i="4"/>
  <c r="E43" i="4"/>
  <c r="E51" i="4"/>
  <c r="E59" i="4"/>
  <c r="E67" i="4"/>
  <c r="E75" i="4"/>
  <c r="E83" i="4"/>
  <c r="E91" i="4"/>
  <c r="E99" i="4"/>
  <c r="E107" i="4"/>
  <c r="E115" i="4"/>
  <c r="E123" i="4"/>
  <c r="E131" i="4"/>
  <c r="E139" i="4"/>
  <c r="E147" i="4"/>
  <c r="E155" i="4"/>
  <c r="E163" i="4"/>
  <c r="E171" i="4"/>
  <c r="E179" i="4"/>
  <c r="E187" i="4"/>
  <c r="E195" i="4"/>
  <c r="E203" i="4"/>
  <c r="E211" i="4"/>
  <c r="E219" i="4"/>
  <c r="E227" i="4"/>
  <c r="E235" i="4"/>
  <c r="E243" i="4"/>
  <c r="E251" i="4"/>
  <c r="E259" i="4"/>
  <c r="E267" i="4"/>
  <c r="E275" i="4"/>
  <c r="E12" i="4"/>
  <c r="E20" i="4"/>
  <c r="E28" i="4"/>
  <c r="E36" i="4"/>
  <c r="E44" i="4"/>
  <c r="E52" i="4"/>
  <c r="E60" i="4"/>
  <c r="E68" i="4"/>
  <c r="E76" i="4"/>
  <c r="E84" i="4"/>
  <c r="E92" i="4"/>
  <c r="E100" i="4"/>
  <c r="E108" i="4"/>
  <c r="E116" i="4"/>
  <c r="E124" i="4"/>
  <c r="E132" i="4"/>
  <c r="E140" i="4"/>
  <c r="E148" i="4"/>
  <c r="E156" i="4"/>
  <c r="E164" i="4"/>
  <c r="E172" i="4"/>
  <c r="E180" i="4"/>
  <c r="E188" i="4"/>
  <c r="E196" i="4"/>
  <c r="E204" i="4"/>
  <c r="E212" i="4"/>
  <c r="E220" i="4"/>
  <c r="E228" i="4"/>
  <c r="E236" i="4"/>
  <c r="E244" i="4"/>
  <c r="E252" i="4"/>
  <c r="E260" i="4"/>
  <c r="E268" i="4"/>
  <c r="E276" i="4"/>
  <c r="E29" i="4"/>
  <c r="E37" i="4"/>
  <c r="E45" i="4"/>
  <c r="E53" i="4"/>
  <c r="E61" i="4"/>
  <c r="E69" i="4"/>
  <c r="E77" i="4"/>
  <c r="E85" i="4"/>
  <c r="E93" i="4"/>
  <c r="E101" i="4"/>
  <c r="E109" i="4"/>
  <c r="E117" i="4"/>
  <c r="E125" i="4"/>
  <c r="E133" i="4"/>
  <c r="E141" i="4"/>
  <c r="E149" i="4"/>
  <c r="E157" i="4"/>
  <c r="E165" i="4"/>
  <c r="E173" i="4"/>
  <c r="E181" i="4"/>
  <c r="E189" i="4"/>
  <c r="E197" i="4"/>
  <c r="E205" i="4"/>
  <c r="E213" i="4"/>
  <c r="E221" i="4"/>
  <c r="E229" i="4"/>
  <c r="E237" i="4"/>
  <c r="E245" i="4"/>
  <c r="E253" i="4"/>
  <c r="E261" i="4"/>
  <c r="E269" i="4"/>
  <c r="G7" i="5" l="1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<sst xmlns="http://schemas.openxmlformats.org/spreadsheetml/2006/main" count="1088" uniqueCount="290">
  <si>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</si>
  <si>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</si>
  <si>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</si>
  <si>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</si>
  <si>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</si>
  <si>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</si>
  <si>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</si>
  <si>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</si>
  <si>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</si>
  <si>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</si>
  <si>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</si>
  <si>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</si>
  <si>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</si>
  <si>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</si>
  <si>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</si>
  <si>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</si>
  <si>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</si>
  <si>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</si>
  <si>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</si>
  <si>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</si>
  <si>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</si>
  <si>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</si>
  <si>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</si>
  <si>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</si>
  <si>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</si>
  <si>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</si>
  <si>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</si>
  <si>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</si>
  <si>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</si>
  <si>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</si>
  <si>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</si>
  <si>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</si>
  <si>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</si>
  <si>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</si>
  <si>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</si>
  <si>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</si>
  <si>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</si>
  <si>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</si>
  <si>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</si>
  <si>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</si>
  <si>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</si>
  <si>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</si>
  <si>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</si>
  <si>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</si>
  <si>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</si>
  <si>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</si>
  <si>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</si>
  <si>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</si>
  <si>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</si>
  <si>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</si>
  <si>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</si>
  <si>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</si>
  <si>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</si>
  <si>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</si>
  <si>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</si>
  <si>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</si>
  <si>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</si>
  <si>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</si>
  <si>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</si>
  <si>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</si>
  <si>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</si>
  <si>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</si>
  <si>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</si>
  <si>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</si>
  <si>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</si>
  <si>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</si>
  <si>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</si>
  <si>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</si>
  <si>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</si>
  <si>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</si>
  <si>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</si>
  <si>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</si>
  <si>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</si>
  <si>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</si>
  <si>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</si>
  <si>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</si>
  <si>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</si>
  <si>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</si>
  <si>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</si>
  <si>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</si>
  <si>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</si>
  <si>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</si>
  <si>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</si>
  <si>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</si>
  <si>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</si>
  <si>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</si>
  <si>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</si>
  <si>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</si>
  <si>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</si>
  <si>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</si>
  <si>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</si>
  <si>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</si>
  <si>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</si>
  <si>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</si>
  <si>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</si>
  <si>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</si>
  <si>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</si>
  <si>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</si>
  <si>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</si>
  <si>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</si>
  <si>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</si>
  <si>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</si>
  <si>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</si>
  <si>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</si>
  <si>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</si>
  <si>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</si>
  <si>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</si>
  <si>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</si>
  <si>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</si>
  <si>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</si>
  <si>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</si>
  <si>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</si>
  <si>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</si>
  <si>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</si>
  <si>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</si>
  <si>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</si>
  <si>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</si>
  <si>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</si>
  <si>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</si>
  <si>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</si>
  <si>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</si>
  <si>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</si>
  <si>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</si>
  <si>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</si>
  <si>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</si>
  <si>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</si>
  <si>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</si>
  <si>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</si>
  <si>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</si>
  <si>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</si>
  <si>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</si>
  <si>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</si>
  <si>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</si>
  <si>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</si>
  <si>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</si>
  <si>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</si>
  <si>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</si>
  <si>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</si>
  <si>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</si>
  <si>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</si>
  <si>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</si>
  <si>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</si>
  <si>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</si>
  <si>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</si>
  <si>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</si>
  <si>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</si>
  <si>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</si>
  <si>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</si>
  <si>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</si>
  <si>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</si>
  <si>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</si>
  <si>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</si>
  <si>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</si>
  <si>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</si>
  <si>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</si>
  <si>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</si>
  <si>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</si>
  <si>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</si>
  <si>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</si>
  <si>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</si>
  <si>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</si>
  <si>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</si>
  <si>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</si>
  <si>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</si>
  <si>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</si>
  <si>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</si>
  <si>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</si>
  <si>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</si>
  <si>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</si>
  <si>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</si>
  <si>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</si>
  <si>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</si>
  <si>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</si>
  <si>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</si>
  <si>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</si>
  <si>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</si>
  <si>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</si>
  <si>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</si>
  <si>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</si>
  <si>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</si>
  <si>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</si>
  <si>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</si>
  <si>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</si>
  <si>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</si>
  <si>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</si>
  <si>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</si>
  <si>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</si>
  <si>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</si>
  <si>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</si>
  <si>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</si>
  <si>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</si>
  <si>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</si>
  <si>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</si>
  <si>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</si>
  <si>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</si>
  <si>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</si>
  <si>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</si>
  <si>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</si>
  <si>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</si>
  <si>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</si>
  <si>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</si>
  <si>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</si>
  <si>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</si>
  <si>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</si>
  <si>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</si>
  <si>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</si>
  <si>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</si>
  <si>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</si>
  <si>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</si>
  <si>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</si>
  <si>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</si>
  <si>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</si>
  <si>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</si>
  <si>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</si>
  <si>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</si>
  <si>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</si>
  <si>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</si>
  <si>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</si>
  <si>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</si>
  <si>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</si>
  <si>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</si>
  <si>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</si>
  <si>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</si>
  <si>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</si>
  <si>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</si>
  <si>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</si>
  <si>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</si>
  <si>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</si>
  <si>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</si>
  <si>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</si>
  <si>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</si>
  <si>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</si>
  <si>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</si>
  <si>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</si>
  <si>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</si>
  <si>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</si>
  <si>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</si>
  <si>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</si>
  <si>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</si>
  <si>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</si>
  <si>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</si>
  <si>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</si>
  <si>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</si>
  <si>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</si>
  <si>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</si>
  <si>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</si>
  <si>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</si>
  <si>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</si>
  <si>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</si>
  <si>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</si>
  <si>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</si>
  <si>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</si>
  <si>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</si>
  <si>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</si>
  <si>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</si>
  <si>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</si>
  <si>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</si>
  <si>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</si>
  <si>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</si>
  <si>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</si>
  <si>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</si>
  <si>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</si>
  <si>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</si>
  <si>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</si>
  <si>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</si>
  <si>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</si>
  <si>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</si>
  <si>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</si>
  <si>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</si>
  <si>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</si>
  <si>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</si>
  <si>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</si>
  <si>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</si>
  <si>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</si>
  <si>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</si>
  <si>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</si>
  <si>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</si>
  <si>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</si>
  <si>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</si>
  <si>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</si>
  <si>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</si>
  <si>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</si>
  <si>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</si>
  <si>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</si>
  <si>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</si>
  <si>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</si>
  <si>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Bank of Ireland</t>
  </si>
  <si>
    <t>UK Finance Statistics</t>
  </si>
  <si>
    <t>Value of Personal Loans outstanding in Northern Ireland end-March 2018, split by sector postcode</t>
  </si>
  <si>
    <t>Postcode sector lookup: Value of Personal Loans outstanding, end-March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</si>
</sst>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3" applyBorder="1"/>
    <xf numFmtId="0" fontId="4" fillId="0" borderId="4" xfId="4" applyBorder="1" applyAlignment="1">
      <alignment vertical="center"/>
    </xf>
    <xf numFmtId="0" fontId="6" fillId="0" borderId="0" xfId="3" applyAlignment="1"/>
    <xf numFmtId="9" fontId="0" fillId="0" borderId="0" xfId="40" applyFont="1" applyAlignment="1"/>
    <xf numFmtId="0" fontId="9" fillId="0" borderId="0" xfId="3" applyFont="1" applyAlignme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6" fillId="0" borderId="0" xfId="3" applyBorder="1" applyAlignment="1"/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left"/>
    </xf>
    <xf numFmtId="0" fontId="11" fillId="3" borderId="6" xfId="3" applyFont="1" applyFill="1" applyBorder="1" applyAlignment="1" applyProtection="1">
      <protection locked="0"/>
    </xf>
    <xf numFmtId="0" fontId="12" fillId="0" borderId="0" xfId="0" applyFont="1" applyFill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Fill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164" fontId="17" fillId="0" borderId="0" xfId="4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 applyBorder="1" applyAlignment="1"/>
    <xf numFmtId="5" fontId="10" fillId="2" borderId="6" xfId="9" applyNumberFormat="1" applyFont="1" applyFill="1" applyBorder="1" applyAlignment="1">
      <alignment horizontal="left"/>
    </xf>
    <xf numFmtId="0" fontId="1" fillId="0" borderId="0" xfId="3" applyFont="1" applyAlignment="1"/>
    <xf numFmtId="0" fontId="19" fillId="0" borderId="5" xfId="1" applyFont="1" applyFill="1" applyBorder="1" applyAlignment="1" applyProtection="1">
      <alignment vertical="top" wrapText="1"/>
      <protection locked="0"/>
    </xf>
    <xf numFmtId="0" fontId="20" fillId="0" borderId="0" xfId="0" applyFont="1" applyAlignme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8%20Q1%20Data/NI%20Postcode%20PL%20Aggregate%20-%20Q1%202018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terminated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76479.25</v>
          </cell>
          <cell r="E4" t="str">
            <v/>
          </cell>
          <cell r="F4">
            <v>94440.99</v>
          </cell>
          <cell r="G4">
            <v>77412.929999999993</v>
          </cell>
          <cell r="H4" t="str">
            <v/>
          </cell>
          <cell r="I4">
            <v>41218.520000000004</v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>
            <v>110407.49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332783</v>
          </cell>
          <cell r="C9">
            <v>91706.25</v>
          </cell>
          <cell r="D9">
            <v>2416431.02</v>
          </cell>
          <cell r="E9">
            <v>232571.78000000009</v>
          </cell>
          <cell r="F9">
            <v>1023043.39</v>
          </cell>
          <cell r="G9">
            <v>1605862.51</v>
          </cell>
          <cell r="H9">
            <v>520531.20000000001</v>
          </cell>
          <cell r="I9">
            <v>712445.15</v>
          </cell>
          <cell r="J9">
            <v>856223.75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120721</v>
          </cell>
          <cell r="C11">
            <v>99853.33</v>
          </cell>
          <cell r="D11">
            <v>1417334.0799999996</v>
          </cell>
          <cell r="E11">
            <v>223223.57000000007</v>
          </cell>
          <cell r="F11">
            <v>397628.4</v>
          </cell>
          <cell r="G11">
            <v>1430715.11</v>
          </cell>
          <cell r="H11">
            <v>387227.35000000009</v>
          </cell>
          <cell r="I11">
            <v>690996.04</v>
          </cell>
          <cell r="J11">
            <v>673057.25</v>
          </cell>
        </row>
        <row r="12">
          <cell r="A12" t="str">
            <v>BT11 9</v>
          </cell>
          <cell r="B12">
            <v>101938</v>
          </cell>
          <cell r="C12">
            <v>70637.84</v>
          </cell>
          <cell r="D12">
            <v>1213390.8299999998</v>
          </cell>
          <cell r="E12">
            <v>212262.20000000004</v>
          </cell>
          <cell r="F12">
            <v>330344.28999999998</v>
          </cell>
          <cell r="G12">
            <v>1437928.01</v>
          </cell>
          <cell r="H12">
            <v>269306.39</v>
          </cell>
          <cell r="I12">
            <v>618852.30000000005</v>
          </cell>
          <cell r="J12">
            <v>659769.39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122892.93000000002</v>
          </cell>
          <cell r="E13">
            <v>41042.050000000003</v>
          </cell>
          <cell r="F13" t="str">
            <v/>
          </cell>
          <cell r="G13">
            <v>191125.9</v>
          </cell>
          <cell r="H13" t="str">
            <v/>
          </cell>
          <cell r="I13">
            <v>54504.68</v>
          </cell>
          <cell r="J13">
            <v>83304.850000000006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133795.32</v>
          </cell>
          <cell r="E14">
            <v>39933.869999999995</v>
          </cell>
          <cell r="F14">
            <v>81682.64</v>
          </cell>
          <cell r="G14">
            <v>275192.87</v>
          </cell>
          <cell r="H14">
            <v>66562.19</v>
          </cell>
          <cell r="I14">
            <v>100549.59</v>
          </cell>
          <cell r="J14">
            <v>116811.66</v>
          </cell>
        </row>
        <row r="15">
          <cell r="A15" t="str">
            <v>BT12 6</v>
          </cell>
          <cell r="B15">
            <v>61148</v>
          </cell>
          <cell r="C15" t="str">
            <v/>
          </cell>
          <cell r="D15">
            <v>304115.44</v>
          </cell>
          <cell r="E15">
            <v>101912.24</v>
          </cell>
          <cell r="F15">
            <v>113480.35</v>
          </cell>
          <cell r="G15">
            <v>607520.24</v>
          </cell>
          <cell r="H15">
            <v>287033.11999999994</v>
          </cell>
          <cell r="I15">
            <v>238309.67</v>
          </cell>
          <cell r="J15">
            <v>310880.61</v>
          </cell>
        </row>
        <row r="16">
          <cell r="A16" t="str">
            <v>BT12 7</v>
          </cell>
          <cell r="B16">
            <v>131017</v>
          </cell>
          <cell r="C16">
            <v>43314.01</v>
          </cell>
          <cell r="D16">
            <v>694008.4099999998</v>
          </cell>
          <cell r="E16">
            <v>110354.81</v>
          </cell>
          <cell r="F16">
            <v>168306.16</v>
          </cell>
          <cell r="G16">
            <v>1248765.21</v>
          </cell>
          <cell r="H16">
            <v>233708.23999999996</v>
          </cell>
          <cell r="I16">
            <v>412842.32</v>
          </cell>
          <cell r="J16">
            <v>440779.93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92504.56</v>
          </cell>
          <cell r="E17">
            <v>34554.049999999996</v>
          </cell>
          <cell r="F17" t="str">
            <v/>
          </cell>
          <cell r="G17">
            <v>448213.76000000001</v>
          </cell>
          <cell r="H17">
            <v>140961.31999999998</v>
          </cell>
          <cell r="I17">
            <v>86235.69</v>
          </cell>
          <cell r="J17">
            <v>278120.56</v>
          </cell>
        </row>
        <row r="18">
          <cell r="A18" t="str">
            <v>BT13 2</v>
          </cell>
          <cell r="B18">
            <v>34292</v>
          </cell>
          <cell r="C18" t="str">
            <v/>
          </cell>
          <cell r="D18">
            <v>253329.22999999998</v>
          </cell>
          <cell r="E18">
            <v>56042.28</v>
          </cell>
          <cell r="F18">
            <v>206374.39</v>
          </cell>
          <cell r="G18">
            <v>376473.9</v>
          </cell>
          <cell r="H18">
            <v>130690.15</v>
          </cell>
          <cell r="I18">
            <v>119128.88</v>
          </cell>
          <cell r="J18">
            <v>151456.21</v>
          </cell>
        </row>
        <row r="19">
          <cell r="A19" t="str">
            <v>BT13 3</v>
          </cell>
          <cell r="B19">
            <v>128250</v>
          </cell>
          <cell r="C19">
            <v>94596.98</v>
          </cell>
          <cell r="D19">
            <v>1055799.5799999996</v>
          </cell>
          <cell r="E19">
            <v>248868.13999999996</v>
          </cell>
          <cell r="F19">
            <v>279899.21000000002</v>
          </cell>
          <cell r="G19">
            <v>1977570.44</v>
          </cell>
          <cell r="H19">
            <v>489191.88</v>
          </cell>
          <cell r="I19">
            <v>525895.57000000007</v>
          </cell>
          <cell r="J19">
            <v>989664.52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165282</v>
          </cell>
          <cell r="C21">
            <v>123350.53</v>
          </cell>
          <cell r="D21">
            <v>766541.27000000014</v>
          </cell>
          <cell r="E21">
            <v>129777.20999999998</v>
          </cell>
          <cell r="F21">
            <v>424903.53</v>
          </cell>
          <cell r="G21">
            <v>1350487.79</v>
          </cell>
          <cell r="H21">
            <v>437375.11999999994</v>
          </cell>
          <cell r="I21">
            <v>707448.93</v>
          </cell>
          <cell r="J21">
            <v>732895.93</v>
          </cell>
        </row>
        <row r="22">
          <cell r="A22" t="str">
            <v>BT14 7</v>
          </cell>
          <cell r="B22">
            <v>100237</v>
          </cell>
          <cell r="C22">
            <v>74125.97</v>
          </cell>
          <cell r="D22">
            <v>559191.29</v>
          </cell>
          <cell r="E22">
            <v>185708.82</v>
          </cell>
          <cell r="F22">
            <v>161230.70000000001</v>
          </cell>
          <cell r="G22">
            <v>1149223.8700000001</v>
          </cell>
          <cell r="H22">
            <v>374294.73</v>
          </cell>
          <cell r="I22">
            <v>516839.65</v>
          </cell>
          <cell r="J22">
            <v>538959.86</v>
          </cell>
        </row>
        <row r="23">
          <cell r="A23" t="str">
            <v>BT14 8</v>
          </cell>
          <cell r="B23">
            <v>125393</v>
          </cell>
          <cell r="C23">
            <v>101165.71</v>
          </cell>
          <cell r="D23">
            <v>1018618.5100000001</v>
          </cell>
          <cell r="E23">
            <v>121776.38000000002</v>
          </cell>
          <cell r="F23">
            <v>474532.2</v>
          </cell>
          <cell r="G23">
            <v>1444608.14</v>
          </cell>
          <cell r="H23">
            <v>403425.10999999993</v>
          </cell>
          <cell r="I23">
            <v>748217.58</v>
          </cell>
          <cell r="J23">
            <v>709432.05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110134.28</v>
          </cell>
          <cell r="H24" t="str">
            <v/>
          </cell>
          <cell r="I24" t="str">
            <v/>
          </cell>
          <cell r="J24">
            <v>45403.54</v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162704.53000000003</v>
          </cell>
          <cell r="E25" t="str">
            <v/>
          </cell>
          <cell r="F25" t="str">
            <v/>
          </cell>
          <cell r="G25">
            <v>386054.32</v>
          </cell>
          <cell r="H25">
            <v>101854.7</v>
          </cell>
          <cell r="I25">
            <v>157465.55000000002</v>
          </cell>
          <cell r="J25">
            <v>306368.73</v>
          </cell>
        </row>
        <row r="26">
          <cell r="A26" t="str">
            <v>BT15 3</v>
          </cell>
          <cell r="B26">
            <v>118057</v>
          </cell>
          <cell r="C26" t="str">
            <v/>
          </cell>
          <cell r="D26">
            <v>723830.55999999994</v>
          </cell>
          <cell r="E26">
            <v>46017.4</v>
          </cell>
          <cell r="F26">
            <v>323678.34000000003</v>
          </cell>
          <cell r="G26">
            <v>837854.38</v>
          </cell>
          <cell r="H26">
            <v>348043.3000000001</v>
          </cell>
          <cell r="I26">
            <v>290458.27</v>
          </cell>
          <cell r="J26">
            <v>682777.79</v>
          </cell>
        </row>
        <row r="27">
          <cell r="A27" t="str">
            <v>BT15 4</v>
          </cell>
          <cell r="B27">
            <v>105597</v>
          </cell>
          <cell r="C27" t="str">
            <v/>
          </cell>
          <cell r="D27">
            <v>1104061.4399999997</v>
          </cell>
          <cell r="E27">
            <v>185214.49</v>
          </cell>
          <cell r="F27">
            <v>274435.45</v>
          </cell>
          <cell r="G27">
            <v>632501.92000000004</v>
          </cell>
          <cell r="H27">
            <v>333001.26</v>
          </cell>
          <cell r="I27">
            <v>297791.17</v>
          </cell>
          <cell r="J27">
            <v>321274.82</v>
          </cell>
        </row>
        <row r="28">
          <cell r="A28" t="str">
            <v>BT15 5</v>
          </cell>
          <cell r="B28">
            <v>135444</v>
          </cell>
          <cell r="C28" t="str">
            <v/>
          </cell>
          <cell r="D28">
            <v>854119.86999999988</v>
          </cell>
          <cell r="E28">
            <v>152651.37000000002</v>
          </cell>
          <cell r="F28">
            <v>335972.98</v>
          </cell>
          <cell r="G28">
            <v>571917.49</v>
          </cell>
          <cell r="H28">
            <v>328255.09999999998</v>
          </cell>
          <cell r="I28">
            <v>313371.66000000003</v>
          </cell>
          <cell r="J28">
            <v>303800.01</v>
          </cell>
        </row>
        <row r="29">
          <cell r="A29" t="str">
            <v>BT16 1</v>
          </cell>
          <cell r="B29">
            <v>128204</v>
          </cell>
          <cell r="C29">
            <v>156438.98000000001</v>
          </cell>
          <cell r="D29">
            <v>1749016.0999999999</v>
          </cell>
          <cell r="E29">
            <v>285420.16999999993</v>
          </cell>
          <cell r="F29">
            <v>708640.66</v>
          </cell>
          <cell r="G29">
            <v>1521072.25</v>
          </cell>
          <cell r="H29">
            <v>570686.67000000004</v>
          </cell>
          <cell r="I29">
            <v>617062.26</v>
          </cell>
          <cell r="J29">
            <v>673891.86</v>
          </cell>
        </row>
        <row r="30">
          <cell r="A30" t="str">
            <v>BT16 2</v>
          </cell>
          <cell r="B30">
            <v>134826</v>
          </cell>
          <cell r="C30">
            <v>148478.71</v>
          </cell>
          <cell r="D30">
            <v>1100774.74</v>
          </cell>
          <cell r="E30">
            <v>152403.91</v>
          </cell>
          <cell r="F30">
            <v>369569.57</v>
          </cell>
          <cell r="G30">
            <v>1511477.52</v>
          </cell>
          <cell r="H30">
            <v>294542.1100000001</v>
          </cell>
          <cell r="I30">
            <v>505114.51</v>
          </cell>
          <cell r="J30">
            <v>565907.25</v>
          </cell>
        </row>
        <row r="31">
          <cell r="A31" t="str">
            <v>BT17 0</v>
          </cell>
          <cell r="B31">
            <v>319670</v>
          </cell>
          <cell r="C31">
            <v>138231.9</v>
          </cell>
          <cell r="D31">
            <v>2649973.5500000003</v>
          </cell>
          <cell r="E31">
            <v>339463.44000000018</v>
          </cell>
          <cell r="F31">
            <v>690002.2</v>
          </cell>
          <cell r="G31">
            <v>3496345.08</v>
          </cell>
          <cell r="H31">
            <v>759660.26</v>
          </cell>
          <cell r="I31">
            <v>1053720</v>
          </cell>
          <cell r="J31">
            <v>1413941.51</v>
          </cell>
        </row>
        <row r="32">
          <cell r="A32" t="str">
            <v>BT17 9</v>
          </cell>
          <cell r="B32">
            <v>158212</v>
          </cell>
          <cell r="C32">
            <v>137199.89000000001</v>
          </cell>
          <cell r="D32">
            <v>961023.91999999969</v>
          </cell>
          <cell r="E32" t="str">
            <v/>
          </cell>
          <cell r="F32">
            <v>594495.63</v>
          </cell>
          <cell r="G32">
            <v>1100672.81</v>
          </cell>
          <cell r="H32">
            <v>371174.79999999993</v>
          </cell>
          <cell r="I32">
            <v>411120.48</v>
          </cell>
          <cell r="J32">
            <v>543247.43000000005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2610118.6700000009</v>
          </cell>
          <cell r="E33">
            <v>203471.66999999998</v>
          </cell>
          <cell r="F33">
            <v>583164.56999999995</v>
          </cell>
          <cell r="G33">
            <v>1013641.53</v>
          </cell>
          <cell r="H33">
            <v>232698.23000000004</v>
          </cell>
          <cell r="I33">
            <v>267968.69</v>
          </cell>
          <cell r="J33">
            <v>543602.14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197367</v>
          </cell>
          <cell r="C35">
            <v>171298.47</v>
          </cell>
          <cell r="D35">
            <v>1036494.66</v>
          </cell>
          <cell r="E35">
            <v>404522.31999999995</v>
          </cell>
          <cell r="F35" t="str">
            <v/>
          </cell>
          <cell r="G35">
            <v>957184.16</v>
          </cell>
          <cell r="H35">
            <v>431446.1300000003</v>
          </cell>
          <cell r="I35">
            <v>222733.09</v>
          </cell>
          <cell r="J35">
            <v>542467.66</v>
          </cell>
        </row>
        <row r="36">
          <cell r="A36" t="str">
            <v>BT19 1</v>
          </cell>
          <cell r="B36" t="str">
            <v/>
          </cell>
          <cell r="C36">
            <v>217012.43</v>
          </cell>
          <cell r="D36">
            <v>2833470.5300000003</v>
          </cell>
          <cell r="E36">
            <v>475188.83999999979</v>
          </cell>
          <cell r="F36">
            <v>684680.06</v>
          </cell>
          <cell r="G36">
            <v>2217945.96</v>
          </cell>
          <cell r="H36">
            <v>1131250.2799999998</v>
          </cell>
          <cell r="I36">
            <v>778253.22</v>
          </cell>
          <cell r="J36">
            <v>984887.09</v>
          </cell>
        </row>
        <row r="37">
          <cell r="A37" t="str">
            <v>BT19 6</v>
          </cell>
          <cell r="B37">
            <v>186058</v>
          </cell>
          <cell r="C37">
            <v>216682.83</v>
          </cell>
          <cell r="D37">
            <v>2075658.8800000013</v>
          </cell>
          <cell r="E37">
            <v>278065.61000000004</v>
          </cell>
          <cell r="F37">
            <v>773716.33</v>
          </cell>
          <cell r="G37">
            <v>1970168.24</v>
          </cell>
          <cell r="H37">
            <v>1153477.9600000002</v>
          </cell>
          <cell r="I37">
            <v>920442.34</v>
          </cell>
          <cell r="J37">
            <v>635451.98</v>
          </cell>
        </row>
        <row r="38">
          <cell r="A38" t="str">
            <v>BT19 7</v>
          </cell>
          <cell r="B38">
            <v>81104</v>
          </cell>
          <cell r="C38">
            <v>250369.38</v>
          </cell>
          <cell r="D38">
            <v>1943253.2400000002</v>
          </cell>
          <cell r="E38">
            <v>406176.63999999984</v>
          </cell>
          <cell r="F38">
            <v>437165.11</v>
          </cell>
          <cell r="G38">
            <v>1737577.43</v>
          </cell>
          <cell r="H38">
            <v>918807.93</v>
          </cell>
          <cell r="I38">
            <v>630501.69000000006</v>
          </cell>
          <cell r="J38">
            <v>876091.47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79000.06</v>
          </cell>
          <cell r="E40" t="str">
            <v/>
          </cell>
          <cell r="F40">
            <v>211573.47</v>
          </cell>
          <cell r="G40" t="str">
            <v/>
          </cell>
          <cell r="H40" t="str">
            <v/>
          </cell>
          <cell r="I40" t="str">
            <v/>
          </cell>
          <cell r="J40">
            <v>60375.86</v>
          </cell>
        </row>
        <row r="41">
          <cell r="A41" t="str">
            <v>BT20 3</v>
          </cell>
          <cell r="B41">
            <v>133361</v>
          </cell>
          <cell r="C41">
            <v>259837.13</v>
          </cell>
          <cell r="D41">
            <v>1068594.78</v>
          </cell>
          <cell r="E41">
            <v>237778.25999999995</v>
          </cell>
          <cell r="F41">
            <v>451393.61</v>
          </cell>
          <cell r="G41">
            <v>1119199.42</v>
          </cell>
          <cell r="H41">
            <v>844131.67000000016</v>
          </cell>
          <cell r="I41">
            <v>441124</v>
          </cell>
          <cell r="J41">
            <v>637439.77</v>
          </cell>
        </row>
        <row r="42">
          <cell r="A42" t="str">
            <v>BT20 4</v>
          </cell>
          <cell r="B42">
            <v>47750</v>
          </cell>
          <cell r="C42" t="str">
            <v/>
          </cell>
          <cell r="D42">
            <v>692876.52</v>
          </cell>
          <cell r="E42">
            <v>124999.90999999999</v>
          </cell>
          <cell r="F42">
            <v>343082.89</v>
          </cell>
          <cell r="G42">
            <v>918847.34</v>
          </cell>
          <cell r="H42">
            <v>451575.81999999995</v>
          </cell>
          <cell r="I42">
            <v>328380.15000000002</v>
          </cell>
          <cell r="J42">
            <v>565515.87</v>
          </cell>
        </row>
        <row r="43">
          <cell r="A43" t="str">
            <v>BT20 5</v>
          </cell>
          <cell r="B43">
            <v>67448</v>
          </cell>
          <cell r="C43">
            <v>210728.57</v>
          </cell>
          <cell r="D43">
            <v>1229950.0899999999</v>
          </cell>
          <cell r="E43">
            <v>147313.47</v>
          </cell>
          <cell r="F43">
            <v>324869.78999999998</v>
          </cell>
          <cell r="G43">
            <v>705089.05</v>
          </cell>
          <cell r="H43">
            <v>275451.15999999997</v>
          </cell>
          <cell r="I43">
            <v>279506.02</v>
          </cell>
          <cell r="J43">
            <v>314762.01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162892.99</v>
          </cell>
          <cell r="D45">
            <v>1022573.4000000003</v>
          </cell>
          <cell r="E45">
            <v>215434.89</v>
          </cell>
          <cell r="F45">
            <v>472710.04</v>
          </cell>
          <cell r="G45">
            <v>1220087.8</v>
          </cell>
          <cell r="H45">
            <v>564523.03</v>
          </cell>
          <cell r="I45">
            <v>411592.7</v>
          </cell>
          <cell r="J45">
            <v>644716.11</v>
          </cell>
        </row>
        <row r="46">
          <cell r="A46" t="str">
            <v>BT22 1</v>
          </cell>
          <cell r="B46">
            <v>103605</v>
          </cell>
          <cell r="C46">
            <v>151445.99</v>
          </cell>
          <cell r="D46">
            <v>2158363.3199999998</v>
          </cell>
          <cell r="E46">
            <v>435463.34</v>
          </cell>
          <cell r="F46">
            <v>435654.54</v>
          </cell>
          <cell r="G46">
            <v>1183968.05</v>
          </cell>
          <cell r="H46">
            <v>523748.67999999993</v>
          </cell>
          <cell r="I46">
            <v>564681.94000000006</v>
          </cell>
          <cell r="J46">
            <v>948863.47</v>
          </cell>
        </row>
        <row r="47">
          <cell r="A47" t="str">
            <v>BT22 2</v>
          </cell>
          <cell r="B47">
            <v>135971</v>
          </cell>
          <cell r="C47">
            <v>215449.01</v>
          </cell>
          <cell r="D47">
            <v>1573191.7500000002</v>
          </cell>
          <cell r="E47">
            <v>320787.40000000008</v>
          </cell>
          <cell r="F47">
            <v>519116.36</v>
          </cell>
          <cell r="G47">
            <v>1773490.35</v>
          </cell>
          <cell r="H47">
            <v>549826.36999999988</v>
          </cell>
          <cell r="I47">
            <v>730205.71</v>
          </cell>
          <cell r="J47">
            <v>717745.06</v>
          </cell>
        </row>
        <row r="48">
          <cell r="A48" t="str">
            <v>BT23 4</v>
          </cell>
          <cell r="B48">
            <v>64944</v>
          </cell>
          <cell r="C48">
            <v>329295.76</v>
          </cell>
          <cell r="D48">
            <v>2102133.3499999996</v>
          </cell>
          <cell r="E48">
            <v>208044.00000000009</v>
          </cell>
          <cell r="F48">
            <v>429335.57</v>
          </cell>
          <cell r="G48">
            <v>1158847.76</v>
          </cell>
          <cell r="H48">
            <v>462020.15</v>
          </cell>
          <cell r="I48">
            <v>796635.49</v>
          </cell>
          <cell r="J48">
            <v>725018.16</v>
          </cell>
        </row>
        <row r="49">
          <cell r="A49" t="str">
            <v>BT23 5</v>
          </cell>
          <cell r="B49">
            <v>153297</v>
          </cell>
          <cell r="C49">
            <v>157100.32</v>
          </cell>
          <cell r="D49">
            <v>2634499.3900000025</v>
          </cell>
          <cell r="E49">
            <v>477094.24999999988</v>
          </cell>
          <cell r="F49">
            <v>934526.31</v>
          </cell>
          <cell r="G49">
            <v>2103010.12</v>
          </cell>
          <cell r="H49">
            <v>561224.58000000007</v>
          </cell>
          <cell r="I49">
            <v>614121.39</v>
          </cell>
          <cell r="J49">
            <v>1343576.36</v>
          </cell>
        </row>
        <row r="50">
          <cell r="A50" t="str">
            <v>BT23 6</v>
          </cell>
          <cell r="B50">
            <v>95430</v>
          </cell>
          <cell r="C50" t="str">
            <v/>
          </cell>
          <cell r="D50">
            <v>1749160.1977000001</v>
          </cell>
          <cell r="E50">
            <v>475089.53</v>
          </cell>
          <cell r="F50">
            <v>708384.58</v>
          </cell>
          <cell r="G50">
            <v>1276700.33</v>
          </cell>
          <cell r="H50">
            <v>354881.1700000001</v>
          </cell>
          <cell r="I50">
            <v>520325.4</v>
          </cell>
          <cell r="J50">
            <v>487362.35</v>
          </cell>
        </row>
        <row r="51">
          <cell r="A51" t="str">
            <v>BT23 7</v>
          </cell>
          <cell r="B51">
            <v>110630</v>
          </cell>
          <cell r="C51">
            <v>171042.34</v>
          </cell>
          <cell r="D51">
            <v>1441809.4</v>
          </cell>
          <cell r="E51">
            <v>193097.08000000005</v>
          </cell>
          <cell r="F51">
            <v>505115.58</v>
          </cell>
          <cell r="G51">
            <v>1482421.25</v>
          </cell>
          <cell r="H51">
            <v>487803.84</v>
          </cell>
          <cell r="I51">
            <v>745988.20000000007</v>
          </cell>
          <cell r="J51">
            <v>742040.12</v>
          </cell>
        </row>
        <row r="52">
          <cell r="A52" t="str">
            <v>BT23 8</v>
          </cell>
          <cell r="B52">
            <v>111094</v>
          </cell>
          <cell r="C52">
            <v>225865.3</v>
          </cell>
          <cell r="D52">
            <v>2158338.7200000002</v>
          </cell>
          <cell r="E52">
            <v>361816.70999999996</v>
          </cell>
          <cell r="F52">
            <v>414591.62</v>
          </cell>
          <cell r="G52">
            <v>1397998.43</v>
          </cell>
          <cell r="H52">
            <v>676601.22</v>
          </cell>
          <cell r="I52">
            <v>937116.31</v>
          </cell>
          <cell r="J52">
            <v>873614.73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94471</v>
          </cell>
          <cell r="C54" t="str">
            <v/>
          </cell>
          <cell r="D54">
            <v>762851.71</v>
          </cell>
          <cell r="E54" t="str">
            <v/>
          </cell>
          <cell r="F54">
            <v>471650.82</v>
          </cell>
          <cell r="G54">
            <v>889534.84</v>
          </cell>
          <cell r="H54">
            <v>260749.25999999995</v>
          </cell>
          <cell r="I54">
            <v>303252.82</v>
          </cell>
          <cell r="J54">
            <v>373074.91</v>
          </cell>
        </row>
        <row r="55">
          <cell r="A55" t="str">
            <v>BT24 8</v>
          </cell>
          <cell r="B55">
            <v>381100</v>
          </cell>
          <cell r="C55">
            <v>89465.34</v>
          </cell>
          <cell r="D55">
            <v>1890565.6600000004</v>
          </cell>
          <cell r="E55">
            <v>443753.62999999989</v>
          </cell>
          <cell r="F55">
            <v>609480.02</v>
          </cell>
          <cell r="G55">
            <v>1506017.11</v>
          </cell>
          <cell r="H55">
            <v>367287.72</v>
          </cell>
          <cell r="I55">
            <v>461516.56</v>
          </cell>
          <cell r="J55">
            <v>1075132.9099999999</v>
          </cell>
        </row>
        <row r="56">
          <cell r="A56" t="str">
            <v>BT25 1</v>
          </cell>
          <cell r="B56">
            <v>212592</v>
          </cell>
          <cell r="C56">
            <v>166080.76</v>
          </cell>
          <cell r="D56">
            <v>1921869.5899999996</v>
          </cell>
          <cell r="E56">
            <v>833315.72000000032</v>
          </cell>
          <cell r="F56">
            <v>812493.97</v>
          </cell>
          <cell r="G56">
            <v>1383552.28</v>
          </cell>
          <cell r="H56">
            <v>559235.07999999996</v>
          </cell>
          <cell r="I56">
            <v>626509.53</v>
          </cell>
          <cell r="J56">
            <v>1018408.72</v>
          </cell>
        </row>
        <row r="57">
          <cell r="A57" t="str">
            <v>BT25 2</v>
          </cell>
          <cell r="B57">
            <v>173505</v>
          </cell>
          <cell r="C57" t="str">
            <v/>
          </cell>
          <cell r="D57">
            <v>640219.78</v>
          </cell>
          <cell r="E57">
            <v>191934.83999999997</v>
          </cell>
          <cell r="F57">
            <v>201757.73</v>
          </cell>
          <cell r="G57">
            <v>931932.86</v>
          </cell>
          <cell r="H57">
            <v>288741.16999999993</v>
          </cell>
          <cell r="I57">
            <v>428174.54000000004</v>
          </cell>
          <cell r="J57">
            <v>586285.63</v>
          </cell>
        </row>
        <row r="58">
          <cell r="A58" t="str">
            <v>BT26 6</v>
          </cell>
          <cell r="B58">
            <v>143535</v>
          </cell>
          <cell r="C58">
            <v>125405.75999999999</v>
          </cell>
          <cell r="D58">
            <v>1985516.6340000008</v>
          </cell>
          <cell r="E58">
            <v>1713691.5200000005</v>
          </cell>
          <cell r="F58">
            <v>1004569.51</v>
          </cell>
          <cell r="G58">
            <v>1565853.53</v>
          </cell>
          <cell r="H58">
            <v>487983.45000000007</v>
          </cell>
          <cell r="I58">
            <v>338601.97000000003</v>
          </cell>
          <cell r="J58">
            <v>637549.89</v>
          </cell>
        </row>
        <row r="59">
          <cell r="A59" t="str">
            <v>BT27 4</v>
          </cell>
          <cell r="B59">
            <v>173137</v>
          </cell>
          <cell r="C59">
            <v>213646.09</v>
          </cell>
          <cell r="D59">
            <v>1350132.7</v>
          </cell>
          <cell r="E59">
            <v>137901.13</v>
          </cell>
          <cell r="F59">
            <v>620040.42000000004</v>
          </cell>
          <cell r="G59">
            <v>1218562.52</v>
          </cell>
          <cell r="H59">
            <v>703041.96999999986</v>
          </cell>
          <cell r="I59">
            <v>533585.26</v>
          </cell>
          <cell r="J59">
            <v>589653.43000000005</v>
          </cell>
        </row>
        <row r="60">
          <cell r="A60" t="str">
            <v>BT27 5</v>
          </cell>
          <cell r="B60">
            <v>176545</v>
          </cell>
          <cell r="C60">
            <v>150326</v>
          </cell>
          <cell r="D60">
            <v>2196522.11</v>
          </cell>
          <cell r="E60">
            <v>340167.85000000003</v>
          </cell>
          <cell r="F60">
            <v>623480.32999999996</v>
          </cell>
          <cell r="G60">
            <v>2100441.33</v>
          </cell>
          <cell r="H60">
            <v>486237.6100000001</v>
          </cell>
          <cell r="I60">
            <v>516965.97000000003</v>
          </cell>
          <cell r="J60">
            <v>570793.80000000005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400001.4</v>
          </cell>
          <cell r="E61">
            <v>71889.17</v>
          </cell>
          <cell r="F61">
            <v>128968.03</v>
          </cell>
          <cell r="G61">
            <v>230277.54</v>
          </cell>
          <cell r="H61" t="str">
            <v/>
          </cell>
          <cell r="I61">
            <v>117402.46</v>
          </cell>
          <cell r="J61">
            <v>123762.31</v>
          </cell>
        </row>
        <row r="62">
          <cell r="A62" t="str">
            <v>BT28 1</v>
          </cell>
          <cell r="B62">
            <v>101329</v>
          </cell>
          <cell r="C62">
            <v>169712.11</v>
          </cell>
          <cell r="D62">
            <v>502849.98000000004</v>
          </cell>
          <cell r="E62">
            <v>109693.59</v>
          </cell>
          <cell r="F62">
            <v>306230.63</v>
          </cell>
          <cell r="G62">
            <v>1200093.8899999999</v>
          </cell>
          <cell r="H62">
            <v>229997.79</v>
          </cell>
          <cell r="I62">
            <v>278865.55</v>
          </cell>
          <cell r="J62">
            <v>522689.42</v>
          </cell>
        </row>
        <row r="63">
          <cell r="A63" t="str">
            <v>BT28 2</v>
          </cell>
          <cell r="B63">
            <v>358760</v>
          </cell>
          <cell r="C63">
            <v>367069.19</v>
          </cell>
          <cell r="D63">
            <v>2483171.7599999998</v>
          </cell>
          <cell r="E63">
            <v>398932.10000000009</v>
          </cell>
          <cell r="F63">
            <v>1189734.58</v>
          </cell>
          <cell r="G63">
            <v>3567314.65</v>
          </cell>
          <cell r="H63">
            <v>1097262.3999999999</v>
          </cell>
          <cell r="I63">
            <v>1312294.04</v>
          </cell>
          <cell r="J63">
            <v>1242464.22</v>
          </cell>
        </row>
        <row r="64">
          <cell r="A64" t="str">
            <v>BT28 3</v>
          </cell>
          <cell r="B64">
            <v>270397</v>
          </cell>
          <cell r="C64">
            <v>291148.08</v>
          </cell>
          <cell r="D64">
            <v>2770044.3900000011</v>
          </cell>
          <cell r="E64">
            <v>567519.33000000007</v>
          </cell>
          <cell r="F64">
            <v>993643.96</v>
          </cell>
          <cell r="G64">
            <v>2751030.98</v>
          </cell>
          <cell r="H64">
            <v>834955.52</v>
          </cell>
          <cell r="I64">
            <v>1214089.3500000001</v>
          </cell>
          <cell r="J64">
            <v>1256953.95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206856</v>
          </cell>
          <cell r="C66">
            <v>124059.6</v>
          </cell>
          <cell r="D66">
            <v>2804869.87</v>
          </cell>
          <cell r="E66">
            <v>643420.94999999995</v>
          </cell>
          <cell r="F66">
            <v>859767</v>
          </cell>
          <cell r="G66">
            <v>2384695.35</v>
          </cell>
          <cell r="H66">
            <v>679122.89999999979</v>
          </cell>
          <cell r="I66">
            <v>997800.48</v>
          </cell>
          <cell r="J66">
            <v>1500985.97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130527.27</v>
          </cell>
          <cell r="E67" t="str">
            <v/>
          </cell>
          <cell r="F67">
            <v>106067.29</v>
          </cell>
          <cell r="G67">
            <v>175419.66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510586</v>
          </cell>
          <cell r="C69" t="str">
            <v/>
          </cell>
          <cell r="D69">
            <v>1702477.7399999995</v>
          </cell>
          <cell r="E69">
            <v>179906.10999999993</v>
          </cell>
          <cell r="F69">
            <v>371643.69</v>
          </cell>
          <cell r="G69">
            <v>1243634.3700000001</v>
          </cell>
          <cell r="H69">
            <v>292202.09000000008</v>
          </cell>
          <cell r="I69">
            <v>833646.73</v>
          </cell>
          <cell r="J69">
            <v>888211.19</v>
          </cell>
        </row>
        <row r="70">
          <cell r="A70" t="str">
            <v>BT30 7</v>
          </cell>
          <cell r="B70">
            <v>344347</v>
          </cell>
          <cell r="C70" t="str">
            <v/>
          </cell>
          <cell r="D70">
            <v>1178581.8499999999</v>
          </cell>
          <cell r="E70" t="str">
            <v/>
          </cell>
          <cell r="F70">
            <v>156837.82</v>
          </cell>
          <cell r="G70">
            <v>1022274.98</v>
          </cell>
          <cell r="H70">
            <v>124872.45</v>
          </cell>
          <cell r="I70">
            <v>468760.06</v>
          </cell>
          <cell r="J70">
            <v>498020.58</v>
          </cell>
        </row>
        <row r="71">
          <cell r="A71" t="str">
            <v>BT30 8</v>
          </cell>
          <cell r="B71">
            <v>288132</v>
          </cell>
          <cell r="C71" t="str">
            <v/>
          </cell>
          <cell r="D71">
            <v>1687038.3300000003</v>
          </cell>
          <cell r="E71">
            <v>237362.78999999998</v>
          </cell>
          <cell r="F71">
            <v>146469.88</v>
          </cell>
          <cell r="G71">
            <v>848974.61</v>
          </cell>
          <cell r="H71">
            <v>134903.69999999998</v>
          </cell>
          <cell r="I71">
            <v>507653.38</v>
          </cell>
          <cell r="J71">
            <v>523849.8</v>
          </cell>
        </row>
        <row r="72">
          <cell r="A72" t="str">
            <v>BT30 9</v>
          </cell>
          <cell r="B72">
            <v>143383</v>
          </cell>
          <cell r="C72" t="str">
            <v/>
          </cell>
          <cell r="D72">
            <v>1590093.61</v>
          </cell>
          <cell r="E72">
            <v>1174033.94</v>
          </cell>
          <cell r="F72">
            <v>509531.02</v>
          </cell>
          <cell r="G72">
            <v>1547939.51</v>
          </cell>
          <cell r="H72">
            <v>236490.67</v>
          </cell>
          <cell r="I72">
            <v>601441.95000000007</v>
          </cell>
          <cell r="J72">
            <v>1154951.8899999999</v>
          </cell>
        </row>
        <row r="73">
          <cell r="A73" t="str">
            <v>BT31 9</v>
          </cell>
          <cell r="B73">
            <v>378887</v>
          </cell>
          <cell r="C73" t="str">
            <v/>
          </cell>
          <cell r="D73">
            <v>1387766.08</v>
          </cell>
          <cell r="E73">
            <v>151238.73000000001</v>
          </cell>
          <cell r="F73">
            <v>191531.74</v>
          </cell>
          <cell r="G73">
            <v>847756.5</v>
          </cell>
          <cell r="H73">
            <v>111769.14</v>
          </cell>
          <cell r="I73">
            <v>466861.37</v>
          </cell>
          <cell r="J73">
            <v>1024669.62</v>
          </cell>
        </row>
        <row r="74">
          <cell r="A74" t="str">
            <v>BT32 3</v>
          </cell>
          <cell r="B74">
            <v>482762</v>
          </cell>
          <cell r="C74">
            <v>119269.93</v>
          </cell>
          <cell r="D74">
            <v>1377687.66</v>
          </cell>
          <cell r="E74">
            <v>367555.64000000007</v>
          </cell>
          <cell r="F74">
            <v>515550.7</v>
          </cell>
          <cell r="G74">
            <v>1238915.8500000001</v>
          </cell>
          <cell r="H74">
            <v>374446.02</v>
          </cell>
          <cell r="I74">
            <v>1185357.31</v>
          </cell>
          <cell r="J74">
            <v>622283.06000000006</v>
          </cell>
        </row>
        <row r="75">
          <cell r="A75" t="str">
            <v>BT32 4</v>
          </cell>
          <cell r="B75">
            <v>472758</v>
          </cell>
          <cell r="C75" t="str">
            <v/>
          </cell>
          <cell r="D75">
            <v>1675006.4400009997</v>
          </cell>
          <cell r="E75">
            <v>131267.1</v>
          </cell>
          <cell r="F75">
            <v>605054.18000000005</v>
          </cell>
          <cell r="G75">
            <v>1118823.07</v>
          </cell>
          <cell r="H75">
            <v>424949.41</v>
          </cell>
          <cell r="I75">
            <v>747184.23</v>
          </cell>
          <cell r="J75">
            <v>609171.15</v>
          </cell>
        </row>
        <row r="76">
          <cell r="A76" t="str">
            <v>BT32 5</v>
          </cell>
          <cell r="B76">
            <v>112932</v>
          </cell>
          <cell r="C76" t="str">
            <v/>
          </cell>
          <cell r="D76">
            <v>1048350.0899999999</v>
          </cell>
          <cell r="E76">
            <v>144251.86000000002</v>
          </cell>
          <cell r="F76" t="str">
            <v/>
          </cell>
          <cell r="G76">
            <v>381406.55</v>
          </cell>
          <cell r="H76">
            <v>131621.13</v>
          </cell>
          <cell r="I76">
            <v>342879.66000000003</v>
          </cell>
          <cell r="J76">
            <v>388943.58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704469</v>
          </cell>
          <cell r="C78" t="str">
            <v/>
          </cell>
          <cell r="D78">
            <v>1132467.3699999999</v>
          </cell>
          <cell r="E78">
            <v>310447.69</v>
          </cell>
          <cell r="F78">
            <v>386207.54</v>
          </cell>
          <cell r="G78">
            <v>1192368.72</v>
          </cell>
          <cell r="H78">
            <v>233811.62</v>
          </cell>
          <cell r="I78">
            <v>420509.96</v>
          </cell>
          <cell r="J78">
            <v>897423.86</v>
          </cell>
        </row>
        <row r="79">
          <cell r="A79" t="str">
            <v>BT34 1</v>
          </cell>
          <cell r="B79">
            <v>214836</v>
          </cell>
          <cell r="C79">
            <v>69483.789999999994</v>
          </cell>
          <cell r="D79">
            <v>1543904.9800000002</v>
          </cell>
          <cell r="E79">
            <v>114523.51999999999</v>
          </cell>
          <cell r="F79">
            <v>229755.51999999999</v>
          </cell>
          <cell r="G79">
            <v>693424.85</v>
          </cell>
          <cell r="H79">
            <v>520138.93999999994</v>
          </cell>
          <cell r="I79">
            <v>559080.03</v>
          </cell>
          <cell r="J79">
            <v>487865.01</v>
          </cell>
        </row>
        <row r="80">
          <cell r="A80" t="str">
            <v>BT34 2</v>
          </cell>
          <cell r="B80">
            <v>490030</v>
          </cell>
          <cell r="C80">
            <v>225034.56</v>
          </cell>
          <cell r="D80">
            <v>1908901.5358099998</v>
          </cell>
          <cell r="E80">
            <v>224769.02999999997</v>
          </cell>
          <cell r="F80">
            <v>264026.32</v>
          </cell>
          <cell r="G80">
            <v>904364.87</v>
          </cell>
          <cell r="H80">
            <v>608107.17999999982</v>
          </cell>
          <cell r="I80">
            <v>875309</v>
          </cell>
          <cell r="J80">
            <v>731009.83</v>
          </cell>
        </row>
        <row r="81">
          <cell r="A81" t="str">
            <v>BT34 3</v>
          </cell>
          <cell r="B81">
            <v>1289806</v>
          </cell>
          <cell r="C81">
            <v>211776.35</v>
          </cell>
          <cell r="D81">
            <v>1953726.919999999</v>
          </cell>
          <cell r="E81">
            <v>230525.78999999998</v>
          </cell>
          <cell r="F81">
            <v>289121.59000000003</v>
          </cell>
          <cell r="G81">
            <v>792251.3</v>
          </cell>
          <cell r="H81">
            <v>439482.16000000009</v>
          </cell>
          <cell r="I81">
            <v>608761.95000000007</v>
          </cell>
          <cell r="J81">
            <v>1374834.82</v>
          </cell>
        </row>
        <row r="82">
          <cell r="A82" t="str">
            <v>BT34 4</v>
          </cell>
          <cell r="B82">
            <v>2667467</v>
          </cell>
          <cell r="C82">
            <v>76631.13</v>
          </cell>
          <cell r="D82">
            <v>2522758.060000001</v>
          </cell>
          <cell r="E82">
            <v>464061.38</v>
          </cell>
          <cell r="F82">
            <v>293012.96999999997</v>
          </cell>
          <cell r="G82">
            <v>1630351.06</v>
          </cell>
          <cell r="H82">
            <v>266715.16000000003</v>
          </cell>
          <cell r="I82">
            <v>416253.64</v>
          </cell>
          <cell r="J82">
            <v>507906.37</v>
          </cell>
        </row>
        <row r="83">
          <cell r="A83" t="str">
            <v>BT34 5</v>
          </cell>
          <cell r="B83">
            <v>187853</v>
          </cell>
          <cell r="C83" t="str">
            <v/>
          </cell>
          <cell r="D83">
            <v>1511360.0308020001</v>
          </cell>
          <cell r="E83">
            <v>831005.4700000002</v>
          </cell>
          <cell r="F83">
            <v>233978.45</v>
          </cell>
          <cell r="G83">
            <v>930940.65</v>
          </cell>
          <cell r="H83">
            <v>280381.24999999994</v>
          </cell>
          <cell r="I83">
            <v>435753.65</v>
          </cell>
          <cell r="J83">
            <v>924887.54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496221.64</v>
          </cell>
          <cell r="E84" t="str">
            <v/>
          </cell>
          <cell r="F84">
            <v>67491.649999999994</v>
          </cell>
          <cell r="G84">
            <v>321169.90000000002</v>
          </cell>
          <cell r="H84" t="str">
            <v/>
          </cell>
          <cell r="I84">
            <v>130467.37000000001</v>
          </cell>
          <cell r="J84">
            <v>342032.26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131161</v>
          </cell>
          <cell r="C86">
            <v>132941.23000000001</v>
          </cell>
          <cell r="D86">
            <v>1189605.8099999998</v>
          </cell>
          <cell r="E86">
            <v>61823.149999999994</v>
          </cell>
          <cell r="F86">
            <v>207907.17</v>
          </cell>
          <cell r="G86">
            <v>669944.18000000005</v>
          </cell>
          <cell r="H86">
            <v>396977.84999999992</v>
          </cell>
          <cell r="I86">
            <v>642022.12</v>
          </cell>
          <cell r="J86">
            <v>416190.78</v>
          </cell>
        </row>
        <row r="87">
          <cell r="A87" t="str">
            <v>BT35 7</v>
          </cell>
          <cell r="B87">
            <v>167315</v>
          </cell>
          <cell r="C87">
            <v>182959.51</v>
          </cell>
          <cell r="D87">
            <v>1251355.8699999999</v>
          </cell>
          <cell r="E87" t="str">
            <v/>
          </cell>
          <cell r="F87">
            <v>190300.91</v>
          </cell>
          <cell r="G87">
            <v>600969.80000000005</v>
          </cell>
          <cell r="H87">
            <v>448413.28999999992</v>
          </cell>
          <cell r="I87">
            <v>581561.18000000005</v>
          </cell>
          <cell r="J87">
            <v>418248.81</v>
          </cell>
        </row>
        <row r="88">
          <cell r="A88" t="str">
            <v>BT35 8</v>
          </cell>
          <cell r="B88">
            <v>317384</v>
          </cell>
          <cell r="C88">
            <v>245540.86</v>
          </cell>
          <cell r="D88">
            <v>2270518.5867300006</v>
          </cell>
          <cell r="E88">
            <v>155743.27000000005</v>
          </cell>
          <cell r="F88">
            <v>249772.94</v>
          </cell>
          <cell r="G88">
            <v>892646.19</v>
          </cell>
          <cell r="H88">
            <v>615785.5399999998</v>
          </cell>
          <cell r="I88">
            <v>894312.38</v>
          </cell>
          <cell r="J88">
            <v>648927.23</v>
          </cell>
        </row>
        <row r="89">
          <cell r="A89" t="str">
            <v>BT35 9</v>
          </cell>
          <cell r="B89">
            <v>221446</v>
          </cell>
          <cell r="C89">
            <v>75585.59</v>
          </cell>
          <cell r="D89">
            <v>2476018.1178099993</v>
          </cell>
          <cell r="E89" t="str">
            <v/>
          </cell>
          <cell r="F89">
            <v>150879.37</v>
          </cell>
          <cell r="G89">
            <v>680779.68</v>
          </cell>
          <cell r="H89">
            <v>349668.03</v>
          </cell>
          <cell r="I89">
            <v>379473.12</v>
          </cell>
          <cell r="J89">
            <v>418667.12</v>
          </cell>
        </row>
        <row r="90">
          <cell r="A90" t="str">
            <v>BT36 4</v>
          </cell>
          <cell r="B90">
            <v>128921</v>
          </cell>
          <cell r="C90" t="str">
            <v/>
          </cell>
          <cell r="D90">
            <v>885243.9299999997</v>
          </cell>
          <cell r="E90">
            <v>156478.05999999997</v>
          </cell>
          <cell r="F90">
            <v>450539.79</v>
          </cell>
          <cell r="G90">
            <v>1022167.46</v>
          </cell>
          <cell r="H90">
            <v>638081.91999999981</v>
          </cell>
          <cell r="I90">
            <v>559750.07999999996</v>
          </cell>
          <cell r="J90">
            <v>279367.67999999999</v>
          </cell>
        </row>
        <row r="91">
          <cell r="A91" t="str">
            <v>BT36 5</v>
          </cell>
          <cell r="B91">
            <v>197047</v>
          </cell>
          <cell r="C91">
            <v>55300.04</v>
          </cell>
          <cell r="D91">
            <v>1833260.1200000006</v>
          </cell>
          <cell r="E91">
            <v>205873.53999999998</v>
          </cell>
          <cell r="F91">
            <v>677516.23</v>
          </cell>
          <cell r="G91">
            <v>1989292.08</v>
          </cell>
          <cell r="H91">
            <v>907372.16999999981</v>
          </cell>
          <cell r="I91">
            <v>1026987.7</v>
          </cell>
          <cell r="J91">
            <v>690306.77</v>
          </cell>
        </row>
        <row r="92">
          <cell r="A92" t="str">
            <v>BT36 6</v>
          </cell>
          <cell r="B92">
            <v>220446</v>
          </cell>
          <cell r="C92">
            <v>138881.71</v>
          </cell>
          <cell r="D92">
            <v>1934360.9899999995</v>
          </cell>
          <cell r="E92">
            <v>479876.47</v>
          </cell>
          <cell r="F92">
            <v>696517.84</v>
          </cell>
          <cell r="G92">
            <v>2370124.42</v>
          </cell>
          <cell r="H92">
            <v>1296704.48</v>
          </cell>
          <cell r="I92">
            <v>1451203.46</v>
          </cell>
          <cell r="J92">
            <v>636871.81000000006</v>
          </cell>
        </row>
        <row r="93">
          <cell r="A93" t="str">
            <v>BT36 7</v>
          </cell>
          <cell r="B93">
            <v>362807</v>
          </cell>
          <cell r="C93">
            <v>108024.64</v>
          </cell>
          <cell r="D93">
            <v>1622302.5100000007</v>
          </cell>
          <cell r="E93">
            <v>417061.50000000006</v>
          </cell>
          <cell r="F93">
            <v>571856.81999999995</v>
          </cell>
          <cell r="G93">
            <v>2231099.67</v>
          </cell>
          <cell r="H93">
            <v>888798.35</v>
          </cell>
          <cell r="I93">
            <v>915290.14</v>
          </cell>
          <cell r="J93">
            <v>754992.99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209643</v>
          </cell>
          <cell r="C95">
            <v>117435.08</v>
          </cell>
          <cell r="D95">
            <v>2975966.5100000016</v>
          </cell>
          <cell r="E95">
            <v>561138.68000000005</v>
          </cell>
          <cell r="F95">
            <v>1154452.76</v>
          </cell>
          <cell r="G95">
            <v>2229823.63</v>
          </cell>
          <cell r="H95">
            <v>895568.80000000016</v>
          </cell>
          <cell r="I95">
            <v>994141.86</v>
          </cell>
          <cell r="J95">
            <v>1020269.24</v>
          </cell>
        </row>
        <row r="96">
          <cell r="A96" t="str">
            <v>BT37 9</v>
          </cell>
          <cell r="B96">
            <v>147638</v>
          </cell>
          <cell r="C96">
            <v>82087.350000000006</v>
          </cell>
          <cell r="D96">
            <v>694348.05000000016</v>
          </cell>
          <cell r="E96">
            <v>77130.37999999999</v>
          </cell>
          <cell r="F96">
            <v>163956.89000000001</v>
          </cell>
          <cell r="G96">
            <v>1072957.1000000001</v>
          </cell>
          <cell r="H96">
            <v>405981.16</v>
          </cell>
          <cell r="I96">
            <v>541802.21</v>
          </cell>
          <cell r="J96">
            <v>447371.89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146529</v>
          </cell>
          <cell r="C98">
            <v>112004.15</v>
          </cell>
          <cell r="D98">
            <v>1349361.9799999995</v>
          </cell>
          <cell r="E98">
            <v>191605.98000000004</v>
          </cell>
          <cell r="F98">
            <v>445142.44</v>
          </cell>
          <cell r="G98">
            <v>2148563.23</v>
          </cell>
          <cell r="H98">
            <v>1662953.280000001</v>
          </cell>
          <cell r="I98">
            <v>695344.79</v>
          </cell>
          <cell r="J98">
            <v>602018.71</v>
          </cell>
        </row>
        <row r="99">
          <cell r="A99" t="str">
            <v>BT38 8</v>
          </cell>
          <cell r="B99">
            <v>290757</v>
          </cell>
          <cell r="C99">
            <v>152149.99</v>
          </cell>
          <cell r="D99">
            <v>2694156.01</v>
          </cell>
          <cell r="E99" t="str">
            <v/>
          </cell>
          <cell r="F99">
            <v>818109.98</v>
          </cell>
          <cell r="G99">
            <v>3139909.16</v>
          </cell>
          <cell r="H99">
            <v>1662887.8000000005</v>
          </cell>
          <cell r="I99">
            <v>913039.46</v>
          </cell>
          <cell r="J99">
            <v>998560.58</v>
          </cell>
        </row>
        <row r="100">
          <cell r="A100" t="str">
            <v>BT38 9</v>
          </cell>
          <cell r="B100">
            <v>143200</v>
          </cell>
          <cell r="C100">
            <v>116088.24</v>
          </cell>
          <cell r="D100">
            <v>2016644.7000000004</v>
          </cell>
          <cell r="E100">
            <v>222405.0100000001</v>
          </cell>
          <cell r="F100">
            <v>696078.29</v>
          </cell>
          <cell r="G100">
            <v>2229512.5699999998</v>
          </cell>
          <cell r="H100">
            <v>981526.66999999981</v>
          </cell>
          <cell r="I100">
            <v>844680.99</v>
          </cell>
          <cell r="J100">
            <v>609712.01</v>
          </cell>
        </row>
        <row r="101">
          <cell r="A101" t="str">
            <v>BT39 0</v>
          </cell>
          <cell r="B101">
            <v>167053</v>
          </cell>
          <cell r="C101" t="str">
            <v/>
          </cell>
          <cell r="D101">
            <v>1568601.9899999993</v>
          </cell>
          <cell r="E101">
            <v>324556.13000000006</v>
          </cell>
          <cell r="F101">
            <v>420304</v>
          </cell>
          <cell r="G101">
            <v>1269920.68</v>
          </cell>
          <cell r="H101">
            <v>494158.6100000001</v>
          </cell>
          <cell r="I101">
            <v>593861.37</v>
          </cell>
          <cell r="J101">
            <v>660719.22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235056</v>
          </cell>
          <cell r="C103">
            <v>133625.15</v>
          </cell>
          <cell r="D103">
            <v>2989297.37</v>
          </cell>
          <cell r="E103">
            <v>1149524.0800000003</v>
          </cell>
          <cell r="F103">
            <v>908222</v>
          </cell>
          <cell r="G103">
            <v>2957445.64</v>
          </cell>
          <cell r="H103">
            <v>1024567.06</v>
          </cell>
          <cell r="I103">
            <v>1123935.45</v>
          </cell>
          <cell r="J103">
            <v>1546097.94</v>
          </cell>
        </row>
        <row r="104">
          <cell r="A104" t="str">
            <v>BT4 1</v>
          </cell>
          <cell r="B104">
            <v>69052</v>
          </cell>
          <cell r="C104">
            <v>179364.75</v>
          </cell>
          <cell r="D104">
            <v>787634.70999999973</v>
          </cell>
          <cell r="E104">
            <v>126852.24999999999</v>
          </cell>
          <cell r="F104">
            <v>267560.28000000003</v>
          </cell>
          <cell r="G104">
            <v>1183699.17</v>
          </cell>
          <cell r="H104">
            <v>248794.38000000003</v>
          </cell>
          <cell r="I104">
            <v>428324.51</v>
          </cell>
          <cell r="J104">
            <v>528518.61</v>
          </cell>
        </row>
        <row r="105">
          <cell r="A105" t="str">
            <v>BT4 2</v>
          </cell>
          <cell r="B105">
            <v>150561</v>
          </cell>
          <cell r="C105">
            <v>123638.81</v>
          </cell>
          <cell r="D105">
            <v>1667233.8499999996</v>
          </cell>
          <cell r="E105" t="str">
            <v/>
          </cell>
          <cell r="F105">
            <v>627714.81000000006</v>
          </cell>
          <cell r="G105">
            <v>1248708.45</v>
          </cell>
          <cell r="H105">
            <v>365367.53999999992</v>
          </cell>
          <cell r="I105">
            <v>557138.85</v>
          </cell>
          <cell r="J105">
            <v>615084.41</v>
          </cell>
        </row>
        <row r="106">
          <cell r="A106" t="str">
            <v>BT4 3</v>
          </cell>
          <cell r="B106" t="str">
            <v/>
          </cell>
          <cell r="C106">
            <v>107972.62</v>
          </cell>
          <cell r="D106">
            <v>1020610.2400000002</v>
          </cell>
          <cell r="E106">
            <v>123906.74000000002</v>
          </cell>
          <cell r="F106">
            <v>378623.68</v>
          </cell>
          <cell r="G106">
            <v>969770.53</v>
          </cell>
          <cell r="H106">
            <v>332301.6999999999</v>
          </cell>
          <cell r="I106">
            <v>335636.78</v>
          </cell>
          <cell r="J106">
            <v>304752.18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846047.97</v>
          </cell>
          <cell r="E108">
            <v>78552.910000000018</v>
          </cell>
          <cell r="F108">
            <v>217035.27</v>
          </cell>
          <cell r="G108">
            <v>1268553.98</v>
          </cell>
          <cell r="H108">
            <v>79107.14</v>
          </cell>
          <cell r="I108">
            <v>882699.72</v>
          </cell>
          <cell r="J108">
            <v>466145.54</v>
          </cell>
        </row>
        <row r="109">
          <cell r="A109" t="str">
            <v>BT40 2</v>
          </cell>
          <cell r="B109">
            <v>134878</v>
          </cell>
          <cell r="C109">
            <v>92207.56</v>
          </cell>
          <cell r="D109">
            <v>1331752.1099999999</v>
          </cell>
          <cell r="E109">
            <v>186224.87000000008</v>
          </cell>
          <cell r="F109">
            <v>425382.59</v>
          </cell>
          <cell r="G109">
            <v>2882388.07</v>
          </cell>
          <cell r="H109">
            <v>362606.36999999994</v>
          </cell>
          <cell r="I109">
            <v>1576765.85</v>
          </cell>
          <cell r="J109">
            <v>827529.39</v>
          </cell>
        </row>
        <row r="110">
          <cell r="A110" t="str">
            <v>BT40 3</v>
          </cell>
          <cell r="B110">
            <v>115881</v>
          </cell>
          <cell r="C110" t="str">
            <v/>
          </cell>
          <cell r="D110">
            <v>1037140.5400000002</v>
          </cell>
          <cell r="E110">
            <v>180974.67000000007</v>
          </cell>
          <cell r="F110">
            <v>259343</v>
          </cell>
          <cell r="G110">
            <v>1470707.31</v>
          </cell>
          <cell r="H110">
            <v>286574.19000000006</v>
          </cell>
          <cell r="I110">
            <v>918386.41000000108</v>
          </cell>
          <cell r="J110">
            <v>358707.07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157219</v>
          </cell>
          <cell r="C112">
            <v>86205.17</v>
          </cell>
          <cell r="D112">
            <v>1468517.6999999997</v>
          </cell>
          <cell r="E112">
            <v>198013.68999999994</v>
          </cell>
          <cell r="F112">
            <v>243742.27</v>
          </cell>
          <cell r="G112">
            <v>1021853.65</v>
          </cell>
          <cell r="H112">
            <v>407907.23</v>
          </cell>
          <cell r="I112">
            <v>746506.16999999899</v>
          </cell>
          <cell r="J112">
            <v>837978.53</v>
          </cell>
        </row>
        <row r="113">
          <cell r="A113" t="str">
            <v>BT41 2</v>
          </cell>
          <cell r="B113">
            <v>711290</v>
          </cell>
          <cell r="C113">
            <v>130738.88</v>
          </cell>
          <cell r="D113">
            <v>2301134.7800000003</v>
          </cell>
          <cell r="E113">
            <v>599479.62</v>
          </cell>
          <cell r="F113">
            <v>591731.82999999996</v>
          </cell>
          <cell r="G113">
            <v>1600413.11</v>
          </cell>
          <cell r="H113">
            <v>460331.71000000008</v>
          </cell>
          <cell r="I113">
            <v>927492.5</v>
          </cell>
          <cell r="J113">
            <v>571424.91</v>
          </cell>
        </row>
        <row r="114">
          <cell r="A114" t="str">
            <v>BT41 3</v>
          </cell>
          <cell r="B114">
            <v>366936</v>
          </cell>
          <cell r="C114">
            <v>99806.12</v>
          </cell>
          <cell r="D114">
            <v>2662668.9500000002</v>
          </cell>
          <cell r="E114">
            <v>388873.27000000019</v>
          </cell>
          <cell r="F114">
            <v>393310.37</v>
          </cell>
          <cell r="G114">
            <v>1187430.5</v>
          </cell>
          <cell r="H114">
            <v>454300.56</v>
          </cell>
          <cell r="I114">
            <v>885566.74</v>
          </cell>
          <cell r="J114">
            <v>589620.13</v>
          </cell>
        </row>
        <row r="115">
          <cell r="A115" t="str">
            <v>BT41 4</v>
          </cell>
          <cell r="B115">
            <v>204967</v>
          </cell>
          <cell r="C115">
            <v>108768.45</v>
          </cell>
          <cell r="D115">
            <v>1576076.82</v>
          </cell>
          <cell r="E115">
            <v>363188.2699999999</v>
          </cell>
          <cell r="F115">
            <v>557137.03</v>
          </cell>
          <cell r="G115">
            <v>1141614.69</v>
          </cell>
          <cell r="H115">
            <v>443027.31999999995</v>
          </cell>
          <cell r="I115">
            <v>1119465.57</v>
          </cell>
          <cell r="J115">
            <v>517521.22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194333</v>
          </cell>
          <cell r="C117">
            <v>76993.02</v>
          </cell>
          <cell r="D117">
            <v>1783935.6900000004</v>
          </cell>
          <cell r="E117">
            <v>460325.87</v>
          </cell>
          <cell r="F117">
            <v>271145.67</v>
          </cell>
          <cell r="G117">
            <v>2083324.14</v>
          </cell>
          <cell r="H117">
            <v>690999.08000000019</v>
          </cell>
          <cell r="I117">
            <v>726669.53</v>
          </cell>
          <cell r="J117">
            <v>489966.54</v>
          </cell>
        </row>
        <row r="118">
          <cell r="A118" t="str">
            <v>BT42 2</v>
          </cell>
          <cell r="B118">
            <v>144959</v>
          </cell>
          <cell r="C118">
            <v>258376.62</v>
          </cell>
          <cell r="D118">
            <v>1748202.0999999999</v>
          </cell>
          <cell r="E118">
            <v>353336.80999999982</v>
          </cell>
          <cell r="F118">
            <v>348879.52</v>
          </cell>
          <cell r="G118">
            <v>1568720.5</v>
          </cell>
          <cell r="H118">
            <v>621812.64999999979</v>
          </cell>
          <cell r="I118">
            <v>715102.09</v>
          </cell>
          <cell r="J118">
            <v>435474.03</v>
          </cell>
        </row>
        <row r="119">
          <cell r="A119" t="str">
            <v>BT42 3</v>
          </cell>
          <cell r="B119">
            <v>68380</v>
          </cell>
          <cell r="C119" t="str">
            <v/>
          </cell>
          <cell r="D119">
            <v>860369.69</v>
          </cell>
          <cell r="E119">
            <v>363807.29999999993</v>
          </cell>
          <cell r="F119">
            <v>228510.95</v>
          </cell>
          <cell r="G119">
            <v>1258218.4099999999</v>
          </cell>
          <cell r="H119">
            <v>382170.89999999991</v>
          </cell>
          <cell r="I119">
            <v>590278.16</v>
          </cell>
          <cell r="J119">
            <v>377827.59</v>
          </cell>
        </row>
        <row r="120">
          <cell r="A120" t="str">
            <v>BT42 4</v>
          </cell>
          <cell r="B120">
            <v>109234</v>
          </cell>
          <cell r="C120">
            <v>120900.95</v>
          </cell>
          <cell r="D120">
            <v>998521.2200000002</v>
          </cell>
          <cell r="E120">
            <v>204664.96999999997</v>
          </cell>
          <cell r="F120" t="str">
            <v/>
          </cell>
          <cell r="G120">
            <v>981508.71</v>
          </cell>
          <cell r="H120">
            <v>237050.45</v>
          </cell>
          <cell r="I120">
            <v>478947.98</v>
          </cell>
          <cell r="J120">
            <v>310645.01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>
            <v>50457</v>
          </cell>
          <cell r="C122">
            <v>182420.38</v>
          </cell>
          <cell r="D122">
            <v>734699.55</v>
          </cell>
          <cell r="E122">
            <v>141562.99</v>
          </cell>
          <cell r="F122">
            <v>131111.99</v>
          </cell>
          <cell r="G122">
            <v>816902.82</v>
          </cell>
          <cell r="H122">
            <v>212420.37999999995</v>
          </cell>
          <cell r="I122">
            <v>394048.17</v>
          </cell>
          <cell r="J122">
            <v>313571.78000000003</v>
          </cell>
        </row>
        <row r="123">
          <cell r="A123" t="str">
            <v>BT43 6</v>
          </cell>
          <cell r="B123">
            <v>137175</v>
          </cell>
          <cell r="C123">
            <v>180243.16</v>
          </cell>
          <cell r="D123">
            <v>983112.57000000007</v>
          </cell>
          <cell r="E123">
            <v>282841.20000000007</v>
          </cell>
          <cell r="F123">
            <v>218161.57</v>
          </cell>
          <cell r="G123">
            <v>1023076.88</v>
          </cell>
          <cell r="H123">
            <v>420861.58000000007</v>
          </cell>
          <cell r="I123">
            <v>433446.93</v>
          </cell>
          <cell r="J123">
            <v>332851.46000000002</v>
          </cell>
        </row>
        <row r="124">
          <cell r="A124" t="str">
            <v>BT43 7</v>
          </cell>
          <cell r="B124">
            <v>295474</v>
          </cell>
          <cell r="C124">
            <v>86842.72</v>
          </cell>
          <cell r="D124">
            <v>876490.47000000009</v>
          </cell>
          <cell r="E124">
            <v>362686.62</v>
          </cell>
          <cell r="F124">
            <v>228369.01</v>
          </cell>
          <cell r="G124">
            <v>969627.9</v>
          </cell>
          <cell r="H124">
            <v>302780.12000000005</v>
          </cell>
          <cell r="I124">
            <v>476464.99</v>
          </cell>
          <cell r="J124">
            <v>319462.7</v>
          </cell>
        </row>
        <row r="125">
          <cell r="A125" t="str">
            <v>BT44 0</v>
          </cell>
          <cell r="B125">
            <v>274623</v>
          </cell>
          <cell r="C125" t="str">
            <v/>
          </cell>
          <cell r="D125">
            <v>968609.05</v>
          </cell>
          <cell r="E125">
            <v>437072.29999999987</v>
          </cell>
          <cell r="F125">
            <v>203518.06</v>
          </cell>
          <cell r="G125">
            <v>749654.07</v>
          </cell>
          <cell r="H125">
            <v>130273.74999999999</v>
          </cell>
          <cell r="I125">
            <v>507098.60000000003</v>
          </cell>
          <cell r="J125">
            <v>129805.74</v>
          </cell>
        </row>
        <row r="126">
          <cell r="A126" t="str">
            <v>BT44 8</v>
          </cell>
          <cell r="B126">
            <v>158605</v>
          </cell>
          <cell r="C126" t="str">
            <v/>
          </cell>
          <cell r="D126">
            <v>1510316.94</v>
          </cell>
          <cell r="E126">
            <v>433077.96000000054</v>
          </cell>
          <cell r="F126">
            <v>189273.13</v>
          </cell>
          <cell r="G126">
            <v>836758.59</v>
          </cell>
          <cell r="H126">
            <v>382281.89000000007</v>
          </cell>
          <cell r="I126">
            <v>537431.28</v>
          </cell>
          <cell r="J126">
            <v>271551.59000000003</v>
          </cell>
        </row>
        <row r="127">
          <cell r="A127" t="str">
            <v>BT44 9</v>
          </cell>
          <cell r="B127">
            <v>376523</v>
          </cell>
          <cell r="C127" t="str">
            <v/>
          </cell>
          <cell r="D127">
            <v>1379776.94</v>
          </cell>
          <cell r="E127">
            <v>227045.97000000003</v>
          </cell>
          <cell r="F127">
            <v>214820.27</v>
          </cell>
          <cell r="G127">
            <v>1039710.81</v>
          </cell>
          <cell r="H127">
            <v>341254.23999999993</v>
          </cell>
          <cell r="I127">
            <v>587969.59</v>
          </cell>
          <cell r="J127">
            <v>246311.65</v>
          </cell>
        </row>
        <row r="128">
          <cell r="A128" t="str">
            <v>BT45 5</v>
          </cell>
          <cell r="B128">
            <v>280169</v>
          </cell>
          <cell r="C128" t="str">
            <v/>
          </cell>
          <cell r="D128">
            <v>1420460.7099999997</v>
          </cell>
          <cell r="E128">
            <v>365255.45000000007</v>
          </cell>
          <cell r="F128">
            <v>218891.3</v>
          </cell>
          <cell r="G128">
            <v>964116.22</v>
          </cell>
          <cell r="H128" t="str">
            <v/>
          </cell>
          <cell r="I128">
            <v>1196437.06</v>
          </cell>
          <cell r="J128">
            <v>840190.8</v>
          </cell>
        </row>
        <row r="129">
          <cell r="A129" t="str">
            <v>BT45 6</v>
          </cell>
          <cell r="B129">
            <v>209355</v>
          </cell>
          <cell r="C129" t="str">
            <v/>
          </cell>
          <cell r="D129">
            <v>1273145.2700000003</v>
          </cell>
          <cell r="E129" t="str">
            <v/>
          </cell>
          <cell r="F129">
            <v>104795.99</v>
          </cell>
          <cell r="G129">
            <v>923248.97</v>
          </cell>
          <cell r="H129">
            <v>68318.37</v>
          </cell>
          <cell r="I129">
            <v>868022.34</v>
          </cell>
          <cell r="J129">
            <v>514358.37</v>
          </cell>
        </row>
        <row r="130">
          <cell r="A130" t="str">
            <v>BT45 7</v>
          </cell>
          <cell r="B130">
            <v>308687</v>
          </cell>
          <cell r="C130" t="str">
            <v/>
          </cell>
          <cell r="D130">
            <v>2440355.7999999989</v>
          </cell>
          <cell r="E130">
            <v>200903.26000000004</v>
          </cell>
          <cell r="F130">
            <v>163174.47</v>
          </cell>
          <cell r="G130">
            <v>910701.48</v>
          </cell>
          <cell r="H130">
            <v>107546.32999999999</v>
          </cell>
          <cell r="I130">
            <v>1338837.3599999999</v>
          </cell>
          <cell r="J130">
            <v>1037315.04</v>
          </cell>
        </row>
        <row r="131">
          <cell r="A131" t="str">
            <v>BT45 8</v>
          </cell>
          <cell r="B131">
            <v>350317</v>
          </cell>
          <cell r="C131" t="str">
            <v/>
          </cell>
          <cell r="D131">
            <v>2642461.27</v>
          </cell>
          <cell r="E131">
            <v>439809.24000000005</v>
          </cell>
          <cell r="F131">
            <v>234806.97</v>
          </cell>
          <cell r="G131">
            <v>1033223.17</v>
          </cell>
          <cell r="H131">
            <v>150493.95000000004</v>
          </cell>
          <cell r="I131">
            <v>1265733.07</v>
          </cell>
          <cell r="J131">
            <v>892956.59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>
            <v>112391</v>
          </cell>
          <cell r="C133" t="str">
            <v/>
          </cell>
          <cell r="D133">
            <v>3527204.7699999991</v>
          </cell>
          <cell r="E133">
            <v>373875.21999999974</v>
          </cell>
          <cell r="F133">
            <v>295603.40999999997</v>
          </cell>
          <cell r="G133">
            <v>779691.36</v>
          </cell>
          <cell r="H133">
            <v>94115.01</v>
          </cell>
          <cell r="I133">
            <v>661750.27</v>
          </cell>
          <cell r="J133">
            <v>1713800.62</v>
          </cell>
        </row>
        <row r="134">
          <cell r="A134" t="str">
            <v>BT47 2</v>
          </cell>
          <cell r="B134">
            <v>190334</v>
          </cell>
          <cell r="C134" t="str">
            <v/>
          </cell>
          <cell r="D134">
            <v>1646043.7299999995</v>
          </cell>
          <cell r="E134">
            <v>491464.25</v>
          </cell>
          <cell r="F134">
            <v>692484.59</v>
          </cell>
          <cell r="G134">
            <v>871435.04</v>
          </cell>
          <cell r="H134">
            <v>859181.11</v>
          </cell>
          <cell r="I134">
            <v>815929.96</v>
          </cell>
          <cell r="J134">
            <v>746317.34</v>
          </cell>
        </row>
        <row r="135">
          <cell r="A135" t="str">
            <v>BT47 3</v>
          </cell>
          <cell r="B135">
            <v>345699</v>
          </cell>
          <cell r="C135" t="str">
            <v/>
          </cell>
          <cell r="D135">
            <v>2893912.919999999</v>
          </cell>
          <cell r="E135">
            <v>922418.91000000027</v>
          </cell>
          <cell r="F135">
            <v>742890.01</v>
          </cell>
          <cell r="G135">
            <v>1320985.6200000001</v>
          </cell>
          <cell r="H135">
            <v>921343.21</v>
          </cell>
          <cell r="I135">
            <v>1235458.1499999999</v>
          </cell>
          <cell r="J135">
            <v>1024281.1</v>
          </cell>
        </row>
        <row r="136">
          <cell r="A136" t="str">
            <v>BT47 4</v>
          </cell>
          <cell r="B136">
            <v>83699</v>
          </cell>
          <cell r="C136" t="str">
            <v/>
          </cell>
          <cell r="D136">
            <v>2361358.4298380008</v>
          </cell>
          <cell r="E136">
            <v>681188.01</v>
          </cell>
          <cell r="F136">
            <v>360369.97</v>
          </cell>
          <cell r="G136">
            <v>1060024.1299999999</v>
          </cell>
          <cell r="H136">
            <v>351409.96</v>
          </cell>
          <cell r="I136">
            <v>548625.52</v>
          </cell>
          <cell r="J136">
            <v>1325039.26</v>
          </cell>
        </row>
        <row r="137">
          <cell r="A137" t="str">
            <v>BT47 5</v>
          </cell>
          <cell r="B137">
            <v>92345</v>
          </cell>
          <cell r="C137" t="str">
            <v/>
          </cell>
          <cell r="D137">
            <v>539223.88</v>
          </cell>
          <cell r="E137">
            <v>117072.23000000001</v>
          </cell>
          <cell r="F137">
            <v>282579.57</v>
          </cell>
          <cell r="G137">
            <v>446898.91</v>
          </cell>
          <cell r="H137">
            <v>357609.25</v>
          </cell>
          <cell r="I137">
            <v>383645.26</v>
          </cell>
          <cell r="J137">
            <v>403967.32</v>
          </cell>
        </row>
        <row r="138">
          <cell r="A138" t="str">
            <v>BT47 6</v>
          </cell>
          <cell r="B138">
            <v>314038</v>
          </cell>
          <cell r="C138" t="str">
            <v/>
          </cell>
          <cell r="D138">
            <v>1539222.8276</v>
          </cell>
          <cell r="E138">
            <v>219480.32000000004</v>
          </cell>
          <cell r="F138">
            <v>709198.24</v>
          </cell>
          <cell r="G138">
            <v>926954.33</v>
          </cell>
          <cell r="H138">
            <v>741900.75</v>
          </cell>
          <cell r="I138">
            <v>595746.87</v>
          </cell>
          <cell r="J138">
            <v>865877</v>
          </cell>
        </row>
        <row r="139">
          <cell r="A139" t="str">
            <v>BT48 0</v>
          </cell>
          <cell r="B139">
            <v>409083</v>
          </cell>
          <cell r="C139" t="str">
            <v/>
          </cell>
          <cell r="D139">
            <v>1016880.4999999998</v>
          </cell>
          <cell r="E139">
            <v>131679.23000000001</v>
          </cell>
          <cell r="F139">
            <v>320751.82</v>
          </cell>
          <cell r="G139">
            <v>846975.84</v>
          </cell>
          <cell r="H139">
            <v>1143414.4699999997</v>
          </cell>
          <cell r="I139">
            <v>924277.54</v>
          </cell>
          <cell r="J139">
            <v>480270.86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132283</v>
          </cell>
          <cell r="E141" t="str">
            <v/>
          </cell>
          <cell r="F141" t="str">
            <v/>
          </cell>
          <cell r="G141">
            <v>234262.52</v>
          </cell>
          <cell r="H141">
            <v>225116.15999999997</v>
          </cell>
          <cell r="I141">
            <v>98557.53</v>
          </cell>
          <cell r="J141">
            <v>95992.71</v>
          </cell>
        </row>
        <row r="142">
          <cell r="A142" t="str">
            <v>BT48 7</v>
          </cell>
          <cell r="B142">
            <v>140422</v>
          </cell>
          <cell r="C142" t="str">
            <v/>
          </cell>
          <cell r="D142">
            <v>971157.74999999988</v>
          </cell>
          <cell r="E142" t="str">
            <v/>
          </cell>
          <cell r="F142">
            <v>264069.45</v>
          </cell>
          <cell r="G142">
            <v>417177.32</v>
          </cell>
          <cell r="H142">
            <v>363255.1</v>
          </cell>
          <cell r="I142">
            <v>271158.91000000003</v>
          </cell>
          <cell r="J142">
            <v>239736.87</v>
          </cell>
        </row>
        <row r="143">
          <cell r="A143" t="str">
            <v>BT48 8</v>
          </cell>
          <cell r="B143">
            <v>973108</v>
          </cell>
          <cell r="C143" t="str">
            <v/>
          </cell>
          <cell r="D143">
            <v>2266091.0399999996</v>
          </cell>
          <cell r="E143">
            <v>120256.31999999998</v>
          </cell>
          <cell r="F143">
            <v>504896.05</v>
          </cell>
          <cell r="G143">
            <v>1381032.72</v>
          </cell>
          <cell r="H143">
            <v>1462682.4499999995</v>
          </cell>
          <cell r="I143">
            <v>1276228.22</v>
          </cell>
          <cell r="J143">
            <v>667601.22</v>
          </cell>
        </row>
        <row r="144">
          <cell r="A144" t="str">
            <v>BT48 9</v>
          </cell>
          <cell r="B144">
            <v>160492</v>
          </cell>
          <cell r="C144" t="str">
            <v/>
          </cell>
          <cell r="D144">
            <v>491184.59</v>
          </cell>
          <cell r="E144" t="str">
            <v/>
          </cell>
          <cell r="F144">
            <v>154940.10999999999</v>
          </cell>
          <cell r="G144">
            <v>543833.80000000005</v>
          </cell>
          <cell r="H144">
            <v>433785.3299999999</v>
          </cell>
          <cell r="I144">
            <v>476979.94</v>
          </cell>
          <cell r="J144">
            <v>289117.99</v>
          </cell>
        </row>
        <row r="145">
          <cell r="A145" t="str">
            <v>BT49 0</v>
          </cell>
          <cell r="B145">
            <v>132860</v>
          </cell>
          <cell r="C145">
            <v>96498.78</v>
          </cell>
          <cell r="D145">
            <v>2364183.7800000012</v>
          </cell>
          <cell r="E145">
            <v>673529.61000000022</v>
          </cell>
          <cell r="F145">
            <v>359319.51</v>
          </cell>
          <cell r="G145">
            <v>1062487.73</v>
          </cell>
          <cell r="H145">
            <v>504896.25000000006</v>
          </cell>
          <cell r="I145">
            <v>427200.86</v>
          </cell>
          <cell r="J145">
            <v>936560.15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1389956.4199999995</v>
          </cell>
          <cell r="E147">
            <v>501941.84000000014</v>
          </cell>
          <cell r="F147">
            <v>206859.3</v>
          </cell>
          <cell r="G147">
            <v>530591.65</v>
          </cell>
          <cell r="H147">
            <v>250600.04000000004</v>
          </cell>
          <cell r="I147">
            <v>197632.63</v>
          </cell>
          <cell r="J147">
            <v>724508.48</v>
          </cell>
        </row>
        <row r="148">
          <cell r="A148" t="str">
            <v>BT5 4</v>
          </cell>
          <cell r="B148" t="str">
            <v/>
          </cell>
          <cell r="C148">
            <v>77628.61</v>
          </cell>
          <cell r="D148">
            <v>271378.45000000007</v>
          </cell>
          <cell r="E148">
            <v>48458.149999999994</v>
          </cell>
          <cell r="F148">
            <v>125180.39</v>
          </cell>
          <cell r="G148">
            <v>708802.34</v>
          </cell>
          <cell r="H148">
            <v>113812.09</v>
          </cell>
          <cell r="I148">
            <v>177693.03</v>
          </cell>
          <cell r="J148">
            <v>365146.41</v>
          </cell>
        </row>
        <row r="149">
          <cell r="A149" t="str">
            <v>BT5 5</v>
          </cell>
          <cell r="B149">
            <v>48598</v>
          </cell>
          <cell r="C149">
            <v>118893.24</v>
          </cell>
          <cell r="D149">
            <v>1233174.67</v>
          </cell>
          <cell r="E149">
            <v>177896.11</v>
          </cell>
          <cell r="F149">
            <v>304010.84999999998</v>
          </cell>
          <cell r="G149">
            <v>808925.15</v>
          </cell>
          <cell r="H149">
            <v>196409.22</v>
          </cell>
          <cell r="I149">
            <v>300270.68</v>
          </cell>
          <cell r="J149">
            <v>394243.17</v>
          </cell>
        </row>
        <row r="150">
          <cell r="A150" t="str">
            <v>BT5 6</v>
          </cell>
          <cell r="B150">
            <v>199439</v>
          </cell>
          <cell r="C150">
            <v>190060.77</v>
          </cell>
          <cell r="D150">
            <v>1605807.06</v>
          </cell>
          <cell r="E150">
            <v>272404.97999999986</v>
          </cell>
          <cell r="F150">
            <v>812841.59</v>
          </cell>
          <cell r="G150">
            <v>1079376.02</v>
          </cell>
          <cell r="H150">
            <v>298977.73999999993</v>
          </cell>
          <cell r="I150">
            <v>553335.48</v>
          </cell>
          <cell r="J150">
            <v>629307.62</v>
          </cell>
        </row>
        <row r="151">
          <cell r="A151" t="str">
            <v>BT5 7</v>
          </cell>
          <cell r="B151">
            <v>135689</v>
          </cell>
          <cell r="C151">
            <v>141335.94</v>
          </cell>
          <cell r="D151">
            <v>2017698.9200000006</v>
          </cell>
          <cell r="E151">
            <v>323298.58000000007</v>
          </cell>
          <cell r="F151">
            <v>796202.27</v>
          </cell>
          <cell r="G151">
            <v>1742990.59</v>
          </cell>
          <cell r="H151">
            <v>606637.84999999986</v>
          </cell>
          <cell r="I151">
            <v>593085.96</v>
          </cell>
          <cell r="J151">
            <v>1173777.8799999999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116534</v>
          </cell>
          <cell r="C153">
            <v>142786.78</v>
          </cell>
          <cell r="D153">
            <v>1299521.4599999993</v>
          </cell>
          <cell r="E153">
            <v>366288.34999999974</v>
          </cell>
          <cell r="F153">
            <v>438550.89</v>
          </cell>
          <cell r="G153">
            <v>1031586.18</v>
          </cell>
          <cell r="H153">
            <v>793512.78000000014</v>
          </cell>
          <cell r="I153">
            <v>523394.3</v>
          </cell>
          <cell r="J153">
            <v>458786.09</v>
          </cell>
        </row>
        <row r="154">
          <cell r="A154" t="str">
            <v>BT51 4</v>
          </cell>
          <cell r="B154">
            <v>111577</v>
          </cell>
          <cell r="C154">
            <v>69667.520000000004</v>
          </cell>
          <cell r="D154">
            <v>1226791.71</v>
          </cell>
          <cell r="E154">
            <v>415171.9600000002</v>
          </cell>
          <cell r="F154">
            <v>262697.55</v>
          </cell>
          <cell r="G154">
            <v>1104806.3500000001</v>
          </cell>
          <cell r="H154">
            <v>426006.37</v>
          </cell>
          <cell r="I154">
            <v>366664.81</v>
          </cell>
          <cell r="J154">
            <v>849904.42</v>
          </cell>
        </row>
        <row r="155">
          <cell r="A155" t="str">
            <v>BT51 5</v>
          </cell>
          <cell r="B155" t="str">
            <v/>
          </cell>
          <cell r="C155" t="str">
            <v/>
          </cell>
          <cell r="D155">
            <v>1212601.1999999995</v>
          </cell>
          <cell r="E155">
            <v>427558.20000000013</v>
          </cell>
          <cell r="F155">
            <v>155093.31</v>
          </cell>
          <cell r="G155">
            <v>641446.46</v>
          </cell>
          <cell r="H155">
            <v>151996.41</v>
          </cell>
          <cell r="I155">
            <v>287558.44</v>
          </cell>
          <cell r="J155">
            <v>548646.76</v>
          </cell>
        </row>
        <row r="156">
          <cell r="A156" t="str">
            <v>BT52 1</v>
          </cell>
          <cell r="B156">
            <v>79496</v>
          </cell>
          <cell r="C156">
            <v>106867.91</v>
          </cell>
          <cell r="D156">
            <v>977682.40999999968</v>
          </cell>
          <cell r="E156">
            <v>443454.41999999993</v>
          </cell>
          <cell r="F156">
            <v>437129.06</v>
          </cell>
          <cell r="G156">
            <v>640475.26</v>
          </cell>
          <cell r="H156">
            <v>488634.10000000009</v>
          </cell>
          <cell r="I156">
            <v>289782.03000000003</v>
          </cell>
          <cell r="J156">
            <v>387274.69</v>
          </cell>
        </row>
        <row r="157">
          <cell r="A157" t="str">
            <v>BT52 2</v>
          </cell>
          <cell r="B157">
            <v>159168</v>
          </cell>
          <cell r="C157">
            <v>80171.39</v>
          </cell>
          <cell r="D157">
            <v>567406.65</v>
          </cell>
          <cell r="E157">
            <v>150515.82999999999</v>
          </cell>
          <cell r="F157">
            <v>237806.52</v>
          </cell>
          <cell r="G157">
            <v>752145.13</v>
          </cell>
          <cell r="H157">
            <v>364563.65000000008</v>
          </cell>
          <cell r="I157">
            <v>315799.98</v>
          </cell>
          <cell r="J157">
            <v>251058.64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148992</v>
          </cell>
          <cell r="C159">
            <v>69139.64</v>
          </cell>
          <cell r="D159">
            <v>1076497.17</v>
          </cell>
          <cell r="E159" t="str">
            <v/>
          </cell>
          <cell r="F159">
            <v>198457.27</v>
          </cell>
          <cell r="G159">
            <v>780851.48</v>
          </cell>
          <cell r="H159">
            <v>259336.24000000005</v>
          </cell>
          <cell r="I159">
            <v>690544.43</v>
          </cell>
          <cell r="J159">
            <v>292270.78000000003</v>
          </cell>
        </row>
        <row r="160">
          <cell r="A160" t="str">
            <v>BT53 7</v>
          </cell>
          <cell r="B160">
            <v>122332</v>
          </cell>
          <cell r="C160">
            <v>131957.42000000001</v>
          </cell>
          <cell r="D160">
            <v>1046402.9199999999</v>
          </cell>
          <cell r="E160">
            <v>326890.34000000008</v>
          </cell>
          <cell r="F160">
            <v>258476.55</v>
          </cell>
          <cell r="G160">
            <v>1115110.18</v>
          </cell>
          <cell r="H160">
            <v>529084.17000000004</v>
          </cell>
          <cell r="I160">
            <v>818877.03</v>
          </cell>
          <cell r="J160">
            <v>520299.41</v>
          </cell>
        </row>
        <row r="161">
          <cell r="A161" t="str">
            <v>BT53 8</v>
          </cell>
          <cell r="B161">
            <v>163510</v>
          </cell>
          <cell r="C161" t="str">
            <v/>
          </cell>
          <cell r="D161">
            <v>1091031.4200000002</v>
          </cell>
          <cell r="E161">
            <v>427975.4</v>
          </cell>
          <cell r="F161">
            <v>218018.04</v>
          </cell>
          <cell r="G161">
            <v>660109.92000000004</v>
          </cell>
          <cell r="H161">
            <v>374606.62000000005</v>
          </cell>
          <cell r="I161">
            <v>558664.82000000007</v>
          </cell>
          <cell r="J161">
            <v>420363.91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152040</v>
          </cell>
          <cell r="C163" t="str">
            <v/>
          </cell>
          <cell r="D163">
            <v>814796.51000000036</v>
          </cell>
          <cell r="E163">
            <v>664620.23000000021</v>
          </cell>
          <cell r="F163">
            <v>148148.32</v>
          </cell>
          <cell r="G163">
            <v>550892.25</v>
          </cell>
          <cell r="H163">
            <v>296106.26</v>
          </cell>
          <cell r="I163">
            <v>261954.99000000002</v>
          </cell>
          <cell r="J163">
            <v>568716.05000000005</v>
          </cell>
        </row>
        <row r="164">
          <cell r="A164" t="str">
            <v>BT55 7</v>
          </cell>
          <cell r="B164">
            <v>99295</v>
          </cell>
          <cell r="C164">
            <v>148852.32999999999</v>
          </cell>
          <cell r="D164">
            <v>1109087.3800000004</v>
          </cell>
          <cell r="E164">
            <v>421173.21999999991</v>
          </cell>
          <cell r="F164">
            <v>311931.84999999998</v>
          </cell>
          <cell r="G164">
            <v>526687.85</v>
          </cell>
          <cell r="H164">
            <v>371371.43000000005</v>
          </cell>
          <cell r="I164">
            <v>260357.92</v>
          </cell>
          <cell r="J164">
            <v>407297.82</v>
          </cell>
        </row>
        <row r="165">
          <cell r="A165" t="str">
            <v>BT56 8</v>
          </cell>
          <cell r="B165">
            <v>87088</v>
          </cell>
          <cell r="C165" t="str">
            <v/>
          </cell>
          <cell r="D165">
            <v>934247.39999999967</v>
          </cell>
          <cell r="E165">
            <v>285372.84000000003</v>
          </cell>
          <cell r="F165">
            <v>287114.17</v>
          </cell>
          <cell r="G165">
            <v>593001.72</v>
          </cell>
          <cell r="H165">
            <v>298006.80999999994</v>
          </cell>
          <cell r="I165">
            <v>215606.94</v>
          </cell>
          <cell r="J165">
            <v>456349.97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505510.62999999995</v>
          </cell>
          <cell r="E166">
            <v>267072.16000000009</v>
          </cell>
          <cell r="F166">
            <v>167722.54999999999</v>
          </cell>
          <cell r="G166">
            <v>304113.26</v>
          </cell>
          <cell r="H166">
            <v>164812.25</v>
          </cell>
          <cell r="I166">
            <v>155760.30000000002</v>
          </cell>
          <cell r="J166">
            <v>163422.01999999999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161760</v>
          </cell>
          <cell r="C168">
            <v>88422.36</v>
          </cell>
          <cell r="D168">
            <v>1923649.39</v>
          </cell>
          <cell r="E168">
            <v>216269.20999999993</v>
          </cell>
          <cell r="F168">
            <v>576839.12</v>
          </cell>
          <cell r="G168">
            <v>974064.75</v>
          </cell>
          <cell r="H168">
            <v>367501.42</v>
          </cell>
          <cell r="I168">
            <v>500686.89</v>
          </cell>
          <cell r="J168">
            <v>403676.61</v>
          </cell>
        </row>
        <row r="169">
          <cell r="A169" t="str">
            <v>BT6 8</v>
          </cell>
          <cell r="B169">
            <v>80706</v>
          </cell>
          <cell r="C169">
            <v>108693.55</v>
          </cell>
          <cell r="D169">
            <v>562403.54</v>
          </cell>
          <cell r="E169">
            <v>90550.310000000027</v>
          </cell>
          <cell r="F169">
            <v>212690.25</v>
          </cell>
          <cell r="G169">
            <v>696325.86</v>
          </cell>
          <cell r="H169">
            <v>202212.15000000005</v>
          </cell>
          <cell r="I169">
            <v>264842.03999999998</v>
          </cell>
          <cell r="J169">
            <v>466397.04</v>
          </cell>
        </row>
        <row r="170">
          <cell r="A170" t="str">
            <v>BT6 9</v>
          </cell>
          <cell r="B170">
            <v>75507</v>
          </cell>
          <cell r="C170">
            <v>199421.14</v>
          </cell>
          <cell r="D170">
            <v>1463843.5500000003</v>
          </cell>
          <cell r="E170">
            <v>297694.06000000006</v>
          </cell>
          <cell r="F170">
            <v>727156.45</v>
          </cell>
          <cell r="G170">
            <v>1597174.61</v>
          </cell>
          <cell r="H170">
            <v>357125.42</v>
          </cell>
          <cell r="I170">
            <v>516681.57</v>
          </cell>
          <cell r="J170">
            <v>722140.27</v>
          </cell>
        </row>
        <row r="171">
          <cell r="A171" t="str">
            <v>BT60 1</v>
          </cell>
          <cell r="B171">
            <v>156422</v>
          </cell>
          <cell r="C171" t="str">
            <v/>
          </cell>
          <cell r="D171">
            <v>1149816.3200000001</v>
          </cell>
          <cell r="E171">
            <v>316528.74000000005</v>
          </cell>
          <cell r="F171">
            <v>195789.74</v>
          </cell>
          <cell r="G171">
            <v>548278.99</v>
          </cell>
          <cell r="H171">
            <v>237133.73000000004</v>
          </cell>
          <cell r="I171">
            <v>475073.23</v>
          </cell>
          <cell r="J171">
            <v>505992.69</v>
          </cell>
        </row>
        <row r="172">
          <cell r="A172" t="str">
            <v>BT60 2</v>
          </cell>
          <cell r="B172">
            <v>356689</v>
          </cell>
          <cell r="C172">
            <v>90715.95</v>
          </cell>
          <cell r="D172">
            <v>1905157.5700000005</v>
          </cell>
          <cell r="E172">
            <v>190883.51</v>
          </cell>
          <cell r="F172">
            <v>221602.44</v>
          </cell>
          <cell r="G172">
            <v>1086010.79</v>
          </cell>
          <cell r="H172">
            <v>140847.64000000001</v>
          </cell>
          <cell r="I172">
            <v>592938.42000000004</v>
          </cell>
          <cell r="J172">
            <v>361561.25</v>
          </cell>
        </row>
        <row r="173">
          <cell r="A173" t="str">
            <v>BT60 3</v>
          </cell>
          <cell r="B173">
            <v>226729</v>
          </cell>
          <cell r="C173" t="str">
            <v/>
          </cell>
          <cell r="D173">
            <v>1408976</v>
          </cell>
          <cell r="E173">
            <v>472450.62</v>
          </cell>
          <cell r="F173">
            <v>118047.33</v>
          </cell>
          <cell r="G173">
            <v>909102.92</v>
          </cell>
          <cell r="H173">
            <v>162123.20999999996</v>
          </cell>
          <cell r="I173">
            <v>315626.17</v>
          </cell>
          <cell r="J173">
            <v>305090.40999999997</v>
          </cell>
        </row>
        <row r="174">
          <cell r="A174" t="str">
            <v>BT60 4</v>
          </cell>
          <cell r="B174">
            <v>257060</v>
          </cell>
          <cell r="C174" t="str">
            <v/>
          </cell>
          <cell r="D174">
            <v>1239221.3400000001</v>
          </cell>
          <cell r="E174" t="str">
            <v/>
          </cell>
          <cell r="F174">
            <v>84918.56</v>
          </cell>
          <cell r="G174">
            <v>569143.9</v>
          </cell>
          <cell r="H174">
            <v>131347.5</v>
          </cell>
          <cell r="I174">
            <v>392870.88</v>
          </cell>
          <cell r="J174">
            <v>413694.03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>
            <v>20698</v>
          </cell>
          <cell r="C176" t="str">
            <v/>
          </cell>
          <cell r="D176">
            <v>187383.62000000002</v>
          </cell>
          <cell r="E176" t="str">
            <v/>
          </cell>
          <cell r="F176" t="str">
            <v/>
          </cell>
          <cell r="G176">
            <v>80992.19</v>
          </cell>
          <cell r="H176" t="str">
            <v/>
          </cell>
          <cell r="I176">
            <v>83528</v>
          </cell>
          <cell r="J176">
            <v>159760.45000000001</v>
          </cell>
        </row>
        <row r="177">
          <cell r="A177" t="str">
            <v>BT61 8</v>
          </cell>
          <cell r="B177">
            <v>409065</v>
          </cell>
          <cell r="C177" t="str">
            <v/>
          </cell>
          <cell r="D177">
            <v>1251250.5000000005</v>
          </cell>
          <cell r="E177">
            <v>399566.38000000018</v>
          </cell>
          <cell r="F177">
            <v>222400.77</v>
          </cell>
          <cell r="G177">
            <v>771673.71</v>
          </cell>
          <cell r="H177">
            <v>200566.33000000005</v>
          </cell>
          <cell r="I177">
            <v>486726.25</v>
          </cell>
          <cell r="J177">
            <v>499118.79</v>
          </cell>
        </row>
        <row r="178">
          <cell r="A178" t="str">
            <v>BT61 9</v>
          </cell>
          <cell r="B178">
            <v>155612</v>
          </cell>
          <cell r="C178">
            <v>80570.78</v>
          </cell>
          <cell r="D178">
            <v>769000.55999999994</v>
          </cell>
          <cell r="E178">
            <v>216498.83999999997</v>
          </cell>
          <cell r="F178">
            <v>331700.19</v>
          </cell>
          <cell r="G178">
            <v>924708.03</v>
          </cell>
          <cell r="H178">
            <v>353806.46999999991</v>
          </cell>
          <cell r="I178">
            <v>354749.37</v>
          </cell>
          <cell r="J178">
            <v>380494.37</v>
          </cell>
        </row>
        <row r="179">
          <cell r="A179" t="str">
            <v>BT62 1</v>
          </cell>
          <cell r="B179">
            <v>209512</v>
          </cell>
          <cell r="C179">
            <v>161889.21</v>
          </cell>
          <cell r="D179">
            <v>1569708.7699999998</v>
          </cell>
          <cell r="E179">
            <v>293691.57999999996</v>
          </cell>
          <cell r="F179">
            <v>376093.71</v>
          </cell>
          <cell r="G179">
            <v>1618721.71</v>
          </cell>
          <cell r="H179">
            <v>522881.7300000001</v>
          </cell>
          <cell r="I179">
            <v>601404.04</v>
          </cell>
          <cell r="J179">
            <v>492054.79</v>
          </cell>
        </row>
        <row r="180">
          <cell r="A180" t="str">
            <v>BT62 2</v>
          </cell>
          <cell r="B180">
            <v>56871</v>
          </cell>
          <cell r="C180" t="str">
            <v/>
          </cell>
          <cell r="D180">
            <v>830817.77999999991</v>
          </cell>
          <cell r="E180" t="str">
            <v/>
          </cell>
          <cell r="F180">
            <v>244501.16</v>
          </cell>
          <cell r="G180">
            <v>960285.17</v>
          </cell>
          <cell r="H180">
            <v>469964.65</v>
          </cell>
          <cell r="I180">
            <v>452196.93</v>
          </cell>
          <cell r="J180">
            <v>570722.68999999994</v>
          </cell>
        </row>
        <row r="181">
          <cell r="A181" t="str">
            <v>BT62 3</v>
          </cell>
          <cell r="B181">
            <v>123097</v>
          </cell>
          <cell r="C181">
            <v>185799.62</v>
          </cell>
          <cell r="D181">
            <v>966571.57999999973</v>
          </cell>
          <cell r="E181" t="str">
            <v/>
          </cell>
          <cell r="F181">
            <v>598058.66</v>
          </cell>
          <cell r="G181">
            <v>1222067.05</v>
          </cell>
          <cell r="H181">
            <v>600209.37999999989</v>
          </cell>
          <cell r="I181">
            <v>506734.42</v>
          </cell>
          <cell r="J181">
            <v>402062.74</v>
          </cell>
        </row>
        <row r="182">
          <cell r="A182" t="str">
            <v>BT62 4</v>
          </cell>
          <cell r="B182">
            <v>75392</v>
          </cell>
          <cell r="C182" t="str">
            <v/>
          </cell>
          <cell r="D182">
            <v>397461.43999999994</v>
          </cell>
          <cell r="E182">
            <v>94241.78</v>
          </cell>
          <cell r="F182">
            <v>471663.65</v>
          </cell>
          <cell r="G182">
            <v>808822.42</v>
          </cell>
          <cell r="H182">
            <v>179164.79</v>
          </cell>
          <cell r="I182">
            <v>289793.15000000002</v>
          </cell>
          <cell r="J182">
            <v>181169.24</v>
          </cell>
        </row>
        <row r="183">
          <cell r="A183" t="str">
            <v>BT63 5</v>
          </cell>
          <cell r="B183">
            <v>269710</v>
          </cell>
          <cell r="C183">
            <v>217771.45</v>
          </cell>
          <cell r="D183">
            <v>2277076.4799999991</v>
          </cell>
          <cell r="E183">
            <v>524102.00000000023</v>
          </cell>
          <cell r="F183">
            <v>1636207.2</v>
          </cell>
          <cell r="G183">
            <v>2916045.36</v>
          </cell>
          <cell r="H183">
            <v>1404610.45</v>
          </cell>
          <cell r="I183">
            <v>1159132.77</v>
          </cell>
          <cell r="J183">
            <v>797335.24</v>
          </cell>
        </row>
        <row r="184">
          <cell r="A184" t="str">
            <v>BT63 6</v>
          </cell>
          <cell r="B184">
            <v>132849</v>
          </cell>
          <cell r="C184" t="str">
            <v/>
          </cell>
          <cell r="D184">
            <v>1279381.6000000001</v>
          </cell>
          <cell r="E184" t="str">
            <v/>
          </cell>
          <cell r="F184">
            <v>245306.35</v>
          </cell>
          <cell r="G184">
            <v>680596.68</v>
          </cell>
          <cell r="H184">
            <v>239707.51</v>
          </cell>
          <cell r="I184">
            <v>560985.32000000007</v>
          </cell>
          <cell r="J184">
            <v>358529.11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111230.84</v>
          </cell>
          <cell r="E185" t="str">
            <v/>
          </cell>
          <cell r="F185">
            <v>59985.46</v>
          </cell>
          <cell r="G185">
            <v>96694.74</v>
          </cell>
          <cell r="H185" t="str">
            <v/>
          </cell>
          <cell r="I185">
            <v>76175.360000000001</v>
          </cell>
          <cell r="J185">
            <v>60344.69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58109.54</v>
          </cell>
          <cell r="G186">
            <v>92823.039999999994</v>
          </cell>
          <cell r="H186" t="str">
            <v/>
          </cell>
          <cell r="I186" t="str">
            <v/>
          </cell>
          <cell r="J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118163.54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>
            <v>106464.77</v>
          </cell>
          <cell r="G189">
            <v>151044.49</v>
          </cell>
          <cell r="H189" t="str">
            <v/>
          </cell>
          <cell r="I189">
            <v>96871.150000000009</v>
          </cell>
          <cell r="J189">
            <v>66611.31</v>
          </cell>
        </row>
        <row r="190">
          <cell r="A190" t="str">
            <v>BT65 5</v>
          </cell>
          <cell r="B190">
            <v>64408</v>
          </cell>
          <cell r="C190" t="str">
            <v/>
          </cell>
          <cell r="D190">
            <v>516573.77999999991</v>
          </cell>
          <cell r="E190">
            <v>98643.140000000014</v>
          </cell>
          <cell r="F190">
            <v>221270.66</v>
          </cell>
          <cell r="G190">
            <v>780755.59</v>
          </cell>
          <cell r="H190">
            <v>113329.17999999998</v>
          </cell>
          <cell r="I190">
            <v>374613.88</v>
          </cell>
          <cell r="J190">
            <v>320609.5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388751</v>
          </cell>
          <cell r="C192" t="str">
            <v/>
          </cell>
          <cell r="D192">
            <v>1579870.2899999998</v>
          </cell>
          <cell r="E192" t="str">
            <v/>
          </cell>
          <cell r="F192">
            <v>347115.8</v>
          </cell>
          <cell r="G192">
            <v>1211331.8799999999</v>
          </cell>
          <cell r="H192">
            <v>255243.15999999997</v>
          </cell>
          <cell r="I192">
            <v>934191.67</v>
          </cell>
          <cell r="J192">
            <v>354217.28</v>
          </cell>
        </row>
        <row r="193">
          <cell r="A193" t="str">
            <v>BT66 7</v>
          </cell>
          <cell r="B193">
            <v>181051</v>
          </cell>
          <cell r="C193">
            <v>182024.3</v>
          </cell>
          <cell r="D193">
            <v>2508499.9499999997</v>
          </cell>
          <cell r="E193">
            <v>482502.45000000007</v>
          </cell>
          <cell r="F193">
            <v>856873</v>
          </cell>
          <cell r="G193">
            <v>2703389.11</v>
          </cell>
          <cell r="H193">
            <v>746120.02000000014</v>
          </cell>
          <cell r="I193">
            <v>1558905.75</v>
          </cell>
          <cell r="J193">
            <v>907841.77</v>
          </cell>
        </row>
        <row r="194">
          <cell r="A194" t="str">
            <v>BT66 8</v>
          </cell>
          <cell r="B194">
            <v>130370</v>
          </cell>
          <cell r="C194" t="str">
            <v/>
          </cell>
          <cell r="D194">
            <v>610367.91000000015</v>
          </cell>
          <cell r="E194">
            <v>71375.260000000009</v>
          </cell>
          <cell r="F194">
            <v>213760.01</v>
          </cell>
          <cell r="G194">
            <v>732224.92</v>
          </cell>
          <cell r="H194">
            <v>178225.39</v>
          </cell>
          <cell r="I194">
            <v>537241.9</v>
          </cell>
          <cell r="J194">
            <v>382890.59</v>
          </cell>
        </row>
        <row r="195">
          <cell r="A195" t="str">
            <v>BT67 0</v>
          </cell>
          <cell r="B195">
            <v>381804</v>
          </cell>
          <cell r="C195">
            <v>153921.37</v>
          </cell>
          <cell r="D195">
            <v>3113505.4899999988</v>
          </cell>
          <cell r="E195">
            <v>538992.19999999984</v>
          </cell>
          <cell r="F195">
            <v>1242252.17</v>
          </cell>
          <cell r="G195">
            <v>2960078.37</v>
          </cell>
          <cell r="H195">
            <v>874062.24999999988</v>
          </cell>
          <cell r="I195">
            <v>966337.17</v>
          </cell>
          <cell r="J195">
            <v>1225376.49</v>
          </cell>
        </row>
        <row r="196">
          <cell r="A196" t="str">
            <v>BT67 9</v>
          </cell>
          <cell r="B196">
            <v>308451</v>
          </cell>
          <cell r="C196" t="str">
            <v/>
          </cell>
          <cell r="D196">
            <v>1015270.83</v>
          </cell>
          <cell r="E196">
            <v>150757.14000000001</v>
          </cell>
          <cell r="F196">
            <v>329163.67</v>
          </cell>
          <cell r="G196">
            <v>1144391.6299999999</v>
          </cell>
          <cell r="H196">
            <v>215257.07</v>
          </cell>
          <cell r="I196">
            <v>1008296.5</v>
          </cell>
          <cell r="J196">
            <v>225016.44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68131.12000000001</v>
          </cell>
          <cell r="E197">
            <v>46496.779999999992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356387.14000000007</v>
          </cell>
          <cell r="E198" t="str">
            <v/>
          </cell>
          <cell r="F198">
            <v>78333.100000000006</v>
          </cell>
          <cell r="G198">
            <v>294790.37</v>
          </cell>
          <cell r="H198" t="str">
            <v/>
          </cell>
          <cell r="I198">
            <v>99046.720000000001</v>
          </cell>
          <cell r="J198">
            <v>236468.49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180963.96999999997</v>
          </cell>
          <cell r="E199">
            <v>40000.409999999996</v>
          </cell>
          <cell r="F199">
            <v>80613.67</v>
          </cell>
          <cell r="G199">
            <v>191511.91</v>
          </cell>
          <cell r="H199" t="str">
            <v/>
          </cell>
          <cell r="I199" t="str">
            <v/>
          </cell>
          <cell r="J199">
            <v>125108.34</v>
          </cell>
        </row>
        <row r="200">
          <cell r="A200" t="str">
            <v>BT7 2</v>
          </cell>
          <cell r="B200">
            <v>85461</v>
          </cell>
          <cell r="C200" t="str">
            <v/>
          </cell>
          <cell r="D200">
            <v>413717.9</v>
          </cell>
          <cell r="E200" t="str">
            <v/>
          </cell>
          <cell r="F200">
            <v>126003.13</v>
          </cell>
          <cell r="G200">
            <v>350178.82</v>
          </cell>
          <cell r="H200" t="str">
            <v/>
          </cell>
          <cell r="I200">
            <v>62343.56</v>
          </cell>
          <cell r="J200">
            <v>175556.92</v>
          </cell>
        </row>
        <row r="201">
          <cell r="A201" t="str">
            <v>BT7 3</v>
          </cell>
          <cell r="B201">
            <v>155414</v>
          </cell>
          <cell r="C201">
            <v>119885.1</v>
          </cell>
          <cell r="D201">
            <v>803359.20000000019</v>
          </cell>
          <cell r="E201">
            <v>205059.38999999996</v>
          </cell>
          <cell r="F201">
            <v>699915.24</v>
          </cell>
          <cell r="G201">
            <v>624153.31000000006</v>
          </cell>
          <cell r="H201">
            <v>366145.34</v>
          </cell>
          <cell r="I201">
            <v>305952.46000000002</v>
          </cell>
          <cell r="J201">
            <v>522049.86</v>
          </cell>
        </row>
        <row r="202">
          <cell r="A202" t="str">
            <v>BT70 1</v>
          </cell>
          <cell r="B202">
            <v>292382</v>
          </cell>
          <cell r="C202" t="str">
            <v/>
          </cell>
          <cell r="D202">
            <v>1535616.8599999992</v>
          </cell>
          <cell r="E202">
            <v>262648.17</v>
          </cell>
          <cell r="F202">
            <v>116784.76</v>
          </cell>
          <cell r="G202">
            <v>580916.34</v>
          </cell>
          <cell r="H202">
            <v>122848.44</v>
          </cell>
          <cell r="I202">
            <v>511351.38</v>
          </cell>
          <cell r="J202">
            <v>600060.56000000006</v>
          </cell>
        </row>
        <row r="203">
          <cell r="A203" t="str">
            <v>BT70 2</v>
          </cell>
          <cell r="B203">
            <v>242335</v>
          </cell>
          <cell r="C203" t="str">
            <v/>
          </cell>
          <cell r="D203">
            <v>1434970.1199999999</v>
          </cell>
          <cell r="E203">
            <v>271762.28000000003</v>
          </cell>
          <cell r="F203">
            <v>160511.48000000001</v>
          </cell>
          <cell r="G203">
            <v>811145.34</v>
          </cell>
          <cell r="H203" t="str">
            <v/>
          </cell>
          <cell r="I203">
            <v>659096.15</v>
          </cell>
          <cell r="J203">
            <v>768661.34</v>
          </cell>
        </row>
        <row r="204">
          <cell r="A204" t="str">
            <v>BT70 3</v>
          </cell>
          <cell r="B204">
            <v>263406</v>
          </cell>
          <cell r="C204" t="str">
            <v/>
          </cell>
          <cell r="D204">
            <v>1413557.6400000001</v>
          </cell>
          <cell r="E204">
            <v>202274.78999999998</v>
          </cell>
          <cell r="F204">
            <v>114913.52</v>
          </cell>
          <cell r="G204">
            <v>714879.32</v>
          </cell>
          <cell r="H204">
            <v>82719.960000000021</v>
          </cell>
          <cell r="I204">
            <v>623015.16</v>
          </cell>
          <cell r="J204">
            <v>363430.12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438613</v>
          </cell>
          <cell r="C206" t="str">
            <v/>
          </cell>
          <cell r="D206">
            <v>1656394.2099999995</v>
          </cell>
          <cell r="E206">
            <v>171181.62</v>
          </cell>
          <cell r="F206">
            <v>308873.28000000003</v>
          </cell>
          <cell r="G206">
            <v>1188672.72</v>
          </cell>
          <cell r="H206">
            <v>163692.09999999995</v>
          </cell>
          <cell r="I206">
            <v>646774.81000000006</v>
          </cell>
          <cell r="J206">
            <v>687514.46</v>
          </cell>
        </row>
        <row r="207">
          <cell r="A207" t="str">
            <v>BT71 5</v>
          </cell>
          <cell r="B207">
            <v>230222</v>
          </cell>
          <cell r="C207" t="str">
            <v/>
          </cell>
          <cell r="D207">
            <v>1225107.32</v>
          </cell>
          <cell r="E207">
            <v>188232.47999999995</v>
          </cell>
          <cell r="F207">
            <v>188173.56</v>
          </cell>
          <cell r="G207">
            <v>1100488.33</v>
          </cell>
          <cell r="H207">
            <v>69188.08</v>
          </cell>
          <cell r="I207">
            <v>715730.03</v>
          </cell>
          <cell r="J207">
            <v>520591.57</v>
          </cell>
        </row>
        <row r="208">
          <cell r="A208" t="str">
            <v>BT71 6</v>
          </cell>
          <cell r="B208">
            <v>933835</v>
          </cell>
          <cell r="C208" t="str">
            <v/>
          </cell>
          <cell r="D208">
            <v>1916415.5900000005</v>
          </cell>
          <cell r="E208">
            <v>617589.86000000022</v>
          </cell>
          <cell r="F208">
            <v>436808.41</v>
          </cell>
          <cell r="G208">
            <v>1247562.3</v>
          </cell>
          <cell r="H208">
            <v>160030.60999999996</v>
          </cell>
          <cell r="I208">
            <v>883982.14</v>
          </cell>
          <cell r="J208">
            <v>1001243.79</v>
          </cell>
        </row>
        <row r="209">
          <cell r="A209" t="str">
            <v>BT71 7</v>
          </cell>
          <cell r="B209">
            <v>281582</v>
          </cell>
          <cell r="C209" t="str">
            <v/>
          </cell>
          <cell r="D209">
            <v>1653534.5</v>
          </cell>
          <cell r="E209">
            <v>574259.78000000038</v>
          </cell>
          <cell r="F209">
            <v>288224.2</v>
          </cell>
          <cell r="G209">
            <v>829035.77</v>
          </cell>
          <cell r="H209">
            <v>110470.3</v>
          </cell>
          <cell r="I209">
            <v>769264.01</v>
          </cell>
          <cell r="J209">
            <v>909106.04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>
            <v>86415</v>
          </cell>
          <cell r="C211" t="str">
            <v/>
          </cell>
          <cell r="D211">
            <v>478019.83999999991</v>
          </cell>
          <cell r="E211">
            <v>259219.52</v>
          </cell>
          <cell r="F211">
            <v>113290.42</v>
          </cell>
          <cell r="G211">
            <v>516687.27</v>
          </cell>
          <cell r="H211">
            <v>237980.22</v>
          </cell>
          <cell r="I211">
            <v>261350.41</v>
          </cell>
          <cell r="J211">
            <v>194946.8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>
            <v>617294.84000000008</v>
          </cell>
          <cell r="E212">
            <v>86493.670000000013</v>
          </cell>
          <cell r="F212" t="str">
            <v/>
          </cell>
          <cell r="G212">
            <v>214612.84</v>
          </cell>
          <cell r="H212">
            <v>137345.18</v>
          </cell>
          <cell r="I212">
            <v>122189.92</v>
          </cell>
          <cell r="J212">
            <v>112237.25</v>
          </cell>
        </row>
        <row r="213">
          <cell r="A213" t="str">
            <v>BT74 6</v>
          </cell>
          <cell r="B213">
            <v>264428</v>
          </cell>
          <cell r="C213" t="str">
            <v/>
          </cell>
          <cell r="D213">
            <v>810490.14000000013</v>
          </cell>
          <cell r="E213">
            <v>123095.83</v>
          </cell>
          <cell r="F213">
            <v>104582.39999999999</v>
          </cell>
          <cell r="G213">
            <v>667442.56000000006</v>
          </cell>
          <cell r="H213">
            <v>248676.32999999996</v>
          </cell>
          <cell r="I213">
            <v>269836.07</v>
          </cell>
          <cell r="J213">
            <v>248720.83</v>
          </cell>
        </row>
        <row r="214">
          <cell r="A214" t="str">
            <v>BT74 7</v>
          </cell>
          <cell r="B214">
            <v>125975</v>
          </cell>
          <cell r="C214" t="str">
            <v/>
          </cell>
          <cell r="D214">
            <v>627194.84</v>
          </cell>
          <cell r="E214" t="str">
            <v/>
          </cell>
          <cell r="F214">
            <v>111905.36</v>
          </cell>
          <cell r="G214">
            <v>348908.94</v>
          </cell>
          <cell r="H214">
            <v>153723.76999999999</v>
          </cell>
          <cell r="I214">
            <v>165988.70000000001</v>
          </cell>
          <cell r="J214">
            <v>163360.87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117815.37999999999</v>
          </cell>
          <cell r="E215">
            <v>52600.520000000004</v>
          </cell>
          <cell r="F215" t="str">
            <v/>
          </cell>
          <cell r="G215">
            <v>131245.09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>
            <v>71090</v>
          </cell>
          <cell r="C216" t="str">
            <v/>
          </cell>
          <cell r="D216">
            <v>68251.33</v>
          </cell>
          <cell r="E216" t="str">
            <v/>
          </cell>
          <cell r="F216" t="str">
            <v/>
          </cell>
          <cell r="G216">
            <v>126185.1</v>
          </cell>
          <cell r="H216">
            <v>106102.47999999998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566468.89</v>
          </cell>
          <cell r="E217">
            <v>506231.32000000018</v>
          </cell>
          <cell r="F217">
            <v>84768.49</v>
          </cell>
          <cell r="G217">
            <v>451480.6</v>
          </cell>
          <cell r="H217">
            <v>126011.94</v>
          </cell>
          <cell r="I217">
            <v>197678.19</v>
          </cell>
          <cell r="J217">
            <v>221024.98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648238.92999999993</v>
          </cell>
          <cell r="E218">
            <v>79240.45</v>
          </cell>
          <cell r="F218" t="str">
            <v/>
          </cell>
          <cell r="G218">
            <v>145620.62</v>
          </cell>
          <cell r="H218">
            <v>49405.650000000009</v>
          </cell>
          <cell r="I218" t="str">
            <v/>
          </cell>
          <cell r="J218">
            <v>226523.48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233271.37999999998</v>
          </cell>
          <cell r="E219">
            <v>52877.359999999993</v>
          </cell>
          <cell r="F219">
            <v>64112.05</v>
          </cell>
          <cell r="G219">
            <v>97998.14</v>
          </cell>
          <cell r="H219" t="str">
            <v/>
          </cell>
          <cell r="I219">
            <v>120160.29000000001</v>
          </cell>
          <cell r="J219">
            <v>209222.59</v>
          </cell>
        </row>
        <row r="220">
          <cell r="A220" t="str">
            <v>BT78 1</v>
          </cell>
          <cell r="B220">
            <v>316685</v>
          </cell>
          <cell r="C220" t="str">
            <v/>
          </cell>
          <cell r="D220">
            <v>1545786.3900000001</v>
          </cell>
          <cell r="E220">
            <v>227946.17000000007</v>
          </cell>
          <cell r="F220">
            <v>425945.3</v>
          </cell>
          <cell r="G220">
            <v>739920.49</v>
          </cell>
          <cell r="H220">
            <v>311234.44000000006</v>
          </cell>
          <cell r="I220">
            <v>496434.97000000003</v>
          </cell>
          <cell r="J220">
            <v>310309.15000000002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821963.69999999984</v>
          </cell>
          <cell r="E221">
            <v>196637.72999999995</v>
          </cell>
          <cell r="F221">
            <v>175907.93</v>
          </cell>
          <cell r="G221">
            <v>477318.94</v>
          </cell>
          <cell r="H221">
            <v>137611.46</v>
          </cell>
          <cell r="I221">
            <v>232472.66</v>
          </cell>
          <cell r="J221">
            <v>113163.75</v>
          </cell>
        </row>
        <row r="222">
          <cell r="A222" t="str">
            <v>BT78 3</v>
          </cell>
          <cell r="B222">
            <v>198362</v>
          </cell>
          <cell r="C222" t="str">
            <v/>
          </cell>
          <cell r="D222">
            <v>1096225.5900000003</v>
          </cell>
          <cell r="E222">
            <v>297417.84999999998</v>
          </cell>
          <cell r="F222">
            <v>189896.95999999999</v>
          </cell>
          <cell r="G222">
            <v>650206.03</v>
          </cell>
          <cell r="H222">
            <v>205436.01</v>
          </cell>
          <cell r="I222">
            <v>343271.01</v>
          </cell>
          <cell r="J222">
            <v>428138.99</v>
          </cell>
        </row>
        <row r="223">
          <cell r="A223" t="str">
            <v>BT78 4</v>
          </cell>
          <cell r="B223">
            <v>156630</v>
          </cell>
          <cell r="C223" t="str">
            <v/>
          </cell>
          <cell r="D223">
            <v>1447093.1549</v>
          </cell>
          <cell r="E223">
            <v>426081.01999999996</v>
          </cell>
          <cell r="F223">
            <v>177315.4</v>
          </cell>
          <cell r="G223">
            <v>854618.51</v>
          </cell>
          <cell r="H223">
            <v>149848.98000000001</v>
          </cell>
          <cell r="I223">
            <v>379531.11</v>
          </cell>
          <cell r="J223">
            <v>264535.32</v>
          </cell>
        </row>
        <row r="224">
          <cell r="A224" t="str">
            <v>BT78 5</v>
          </cell>
          <cell r="B224">
            <v>190123</v>
          </cell>
          <cell r="C224" t="str">
            <v/>
          </cell>
          <cell r="D224">
            <v>1224529.5600000003</v>
          </cell>
          <cell r="E224">
            <v>174648.05000000002</v>
          </cell>
          <cell r="F224">
            <v>331557.31</v>
          </cell>
          <cell r="G224">
            <v>1052288.33</v>
          </cell>
          <cell r="H224">
            <v>465564.08999999991</v>
          </cell>
          <cell r="I224">
            <v>526114.43000000005</v>
          </cell>
          <cell r="J224">
            <v>287025.34999999998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187942</v>
          </cell>
          <cell r="C226" t="str">
            <v/>
          </cell>
          <cell r="D226">
            <v>1480523.7500000005</v>
          </cell>
          <cell r="E226">
            <v>591647.41999999946</v>
          </cell>
          <cell r="F226">
            <v>456995.66</v>
          </cell>
          <cell r="G226">
            <v>994030.26</v>
          </cell>
          <cell r="H226">
            <v>263073.77</v>
          </cell>
          <cell r="I226">
            <v>490420.49</v>
          </cell>
          <cell r="J226">
            <v>284817.82</v>
          </cell>
        </row>
        <row r="227">
          <cell r="A227" t="str">
            <v>BT79 7</v>
          </cell>
          <cell r="B227">
            <v>335094</v>
          </cell>
          <cell r="C227" t="str">
            <v/>
          </cell>
          <cell r="D227">
            <v>2369060.7300000004</v>
          </cell>
          <cell r="E227" t="str">
            <v/>
          </cell>
          <cell r="F227">
            <v>461718.23</v>
          </cell>
          <cell r="G227">
            <v>1658404.29</v>
          </cell>
          <cell r="H227">
            <v>421080.52999999991</v>
          </cell>
          <cell r="I227">
            <v>692238.05</v>
          </cell>
          <cell r="J227">
            <v>449088.42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583007.92000000004</v>
          </cell>
          <cell r="E228">
            <v>76661.95</v>
          </cell>
          <cell r="F228">
            <v>96157.78</v>
          </cell>
          <cell r="G228">
            <v>256314.35</v>
          </cell>
          <cell r="H228" t="str">
            <v/>
          </cell>
          <cell r="I228">
            <v>99471.760000000009</v>
          </cell>
          <cell r="J228">
            <v>322811.74</v>
          </cell>
        </row>
        <row r="229">
          <cell r="A229" t="str">
            <v>BT79 9</v>
          </cell>
          <cell r="B229">
            <v>276290</v>
          </cell>
          <cell r="C229" t="str">
            <v/>
          </cell>
          <cell r="D229">
            <v>1413474.5499999998</v>
          </cell>
          <cell r="E229">
            <v>146499.11000000002</v>
          </cell>
          <cell r="F229">
            <v>111615.66</v>
          </cell>
          <cell r="G229">
            <v>751327.5</v>
          </cell>
          <cell r="H229">
            <v>92178.06</v>
          </cell>
          <cell r="I229">
            <v>475603.52</v>
          </cell>
          <cell r="J229">
            <v>159416.01999999999</v>
          </cell>
        </row>
        <row r="230">
          <cell r="A230" t="str">
            <v>BT8 6</v>
          </cell>
          <cell r="B230">
            <v>196772</v>
          </cell>
          <cell r="C230">
            <v>124897.3</v>
          </cell>
          <cell r="D230">
            <v>2164380.005287</v>
          </cell>
          <cell r="E230">
            <v>335302.49</v>
          </cell>
          <cell r="F230">
            <v>780089.92</v>
          </cell>
          <cell r="G230">
            <v>1674603.08</v>
          </cell>
          <cell r="H230">
            <v>673655.21999999986</v>
          </cell>
          <cell r="I230">
            <v>614146.76</v>
          </cell>
          <cell r="J230">
            <v>581772.73</v>
          </cell>
        </row>
        <row r="231">
          <cell r="A231" t="str">
            <v>BT8 7</v>
          </cell>
          <cell r="B231">
            <v>182620</v>
          </cell>
          <cell r="C231">
            <v>84818.08</v>
          </cell>
          <cell r="D231">
            <v>1034843.63</v>
          </cell>
          <cell r="E231">
            <v>127721.29000000001</v>
          </cell>
          <cell r="F231">
            <v>626224.14</v>
          </cell>
          <cell r="G231">
            <v>934357.79</v>
          </cell>
          <cell r="H231">
            <v>268913.92999999993</v>
          </cell>
          <cell r="I231">
            <v>346561.39</v>
          </cell>
          <cell r="J231">
            <v>434846.17</v>
          </cell>
        </row>
        <row r="232">
          <cell r="A232" t="str">
            <v>BT8 8</v>
          </cell>
          <cell r="B232" t="str">
            <v/>
          </cell>
          <cell r="C232">
            <v>75788.37</v>
          </cell>
          <cell r="D232">
            <v>2155042.1599999997</v>
          </cell>
          <cell r="E232" t="str">
            <v/>
          </cell>
          <cell r="F232">
            <v>687934.28</v>
          </cell>
          <cell r="G232">
            <v>1419605.77</v>
          </cell>
          <cell r="H232">
            <v>430156.41000000009</v>
          </cell>
          <cell r="I232">
            <v>437808.10000000003</v>
          </cell>
          <cell r="J232">
            <v>629590.16</v>
          </cell>
        </row>
        <row r="233">
          <cell r="A233" t="str">
            <v>BT80 0</v>
          </cell>
          <cell r="B233">
            <v>103135</v>
          </cell>
          <cell r="C233" t="str">
            <v/>
          </cell>
          <cell r="D233">
            <v>780151.27999999991</v>
          </cell>
          <cell r="E233">
            <v>195419.00999999998</v>
          </cell>
          <cell r="F233">
            <v>60593.599999999999</v>
          </cell>
          <cell r="G233">
            <v>572143.28</v>
          </cell>
          <cell r="H233" t="str">
            <v/>
          </cell>
          <cell r="I233">
            <v>646100.73</v>
          </cell>
          <cell r="J233">
            <v>391617.86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305531</v>
          </cell>
          <cell r="C235" t="str">
            <v/>
          </cell>
          <cell r="D235">
            <v>1853932.8699999992</v>
          </cell>
          <cell r="E235">
            <v>321458.08999999979</v>
          </cell>
          <cell r="F235">
            <v>188312.79</v>
          </cell>
          <cell r="G235">
            <v>1167305.3400000001</v>
          </cell>
          <cell r="H235">
            <v>139488.17000000001</v>
          </cell>
          <cell r="I235">
            <v>1254367.43</v>
          </cell>
          <cell r="J235">
            <v>1019579.5</v>
          </cell>
        </row>
        <row r="236">
          <cell r="A236" t="str">
            <v>BT80 9</v>
          </cell>
          <cell r="B236">
            <v>380291</v>
          </cell>
          <cell r="C236" t="str">
            <v/>
          </cell>
          <cell r="D236">
            <v>1490723.8199999998</v>
          </cell>
          <cell r="E236" t="str">
            <v/>
          </cell>
          <cell r="F236">
            <v>97516</v>
          </cell>
          <cell r="G236">
            <v>858894.8</v>
          </cell>
          <cell r="H236">
            <v>92490.71</v>
          </cell>
          <cell r="I236">
            <v>1051664.99</v>
          </cell>
          <cell r="J236">
            <v>557731.07999999996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1978637.2899999996</v>
          </cell>
          <cell r="E237">
            <v>224855.6</v>
          </cell>
          <cell r="F237">
            <v>186395.39</v>
          </cell>
          <cell r="G237">
            <v>1111036.28</v>
          </cell>
          <cell r="H237">
            <v>209019.90999999997</v>
          </cell>
          <cell r="I237">
            <v>348182.57</v>
          </cell>
          <cell r="J237">
            <v>901892.47</v>
          </cell>
        </row>
        <row r="238">
          <cell r="A238" t="str">
            <v>BT82 0</v>
          </cell>
          <cell r="B238">
            <v>186592</v>
          </cell>
          <cell r="C238" t="str">
            <v/>
          </cell>
          <cell r="D238">
            <v>1367929.4799999997</v>
          </cell>
          <cell r="E238">
            <v>258737.44000000003</v>
          </cell>
          <cell r="F238">
            <v>213581.62</v>
          </cell>
          <cell r="G238">
            <v>704410.13</v>
          </cell>
          <cell r="H238">
            <v>197842.81999999995</v>
          </cell>
          <cell r="I238">
            <v>555382.15</v>
          </cell>
          <cell r="J238">
            <v>517508.62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107901</v>
          </cell>
          <cell r="C240" t="str">
            <v/>
          </cell>
          <cell r="D240">
            <v>1236472.33</v>
          </cell>
          <cell r="E240">
            <v>276479.15000000002</v>
          </cell>
          <cell r="F240">
            <v>110037.92</v>
          </cell>
          <cell r="G240">
            <v>742629.47</v>
          </cell>
          <cell r="H240">
            <v>104138.73000000003</v>
          </cell>
          <cell r="I240">
            <v>610040.78</v>
          </cell>
          <cell r="J240">
            <v>370883.92</v>
          </cell>
        </row>
        <row r="241">
          <cell r="A241" t="str">
            <v>BT82 9</v>
          </cell>
          <cell r="B241">
            <v>247643</v>
          </cell>
          <cell r="C241" t="str">
            <v/>
          </cell>
          <cell r="D241">
            <v>2559473.1199999992</v>
          </cell>
          <cell r="E241">
            <v>344203.6999999999</v>
          </cell>
          <cell r="F241">
            <v>248901.71</v>
          </cell>
          <cell r="G241">
            <v>1825094.94</v>
          </cell>
          <cell r="H241">
            <v>207158.55999999997</v>
          </cell>
          <cell r="I241">
            <v>1448917.23</v>
          </cell>
          <cell r="J241">
            <v>769307.23</v>
          </cell>
        </row>
        <row r="242">
          <cell r="A242" t="str">
            <v>BT9 5</v>
          </cell>
          <cell r="B242">
            <v>656982</v>
          </cell>
          <cell r="C242">
            <v>158514.44</v>
          </cell>
          <cell r="D242">
            <v>2812351.1299999994</v>
          </cell>
          <cell r="E242">
            <v>2688651.54</v>
          </cell>
          <cell r="F242">
            <v>638685.91</v>
          </cell>
          <cell r="G242">
            <v>595295.42000000004</v>
          </cell>
          <cell r="H242">
            <v>263662.08999999997</v>
          </cell>
          <cell r="I242">
            <v>332046.02</v>
          </cell>
          <cell r="J242">
            <v>472551.51</v>
          </cell>
        </row>
        <row r="243">
          <cell r="A243" t="str">
            <v>BT9 6</v>
          </cell>
          <cell r="B243">
            <v>723929</v>
          </cell>
          <cell r="C243">
            <v>184582.81</v>
          </cell>
          <cell r="D243">
            <v>4178328.7800000012</v>
          </cell>
          <cell r="E243">
            <v>356848.28999999992</v>
          </cell>
          <cell r="F243">
            <v>674548.15</v>
          </cell>
          <cell r="G243">
            <v>1112112.7</v>
          </cell>
          <cell r="H243">
            <v>205902.76</v>
          </cell>
          <cell r="I243">
            <v>354392.17</v>
          </cell>
          <cell r="J243">
            <v>758772.74</v>
          </cell>
        </row>
        <row r="244">
          <cell r="A244" t="str">
            <v>BT9 7</v>
          </cell>
          <cell r="B244">
            <v>115988</v>
          </cell>
          <cell r="C244" t="str">
            <v/>
          </cell>
          <cell r="D244">
            <v>666785.85</v>
          </cell>
          <cell r="E244">
            <v>84176.41</v>
          </cell>
          <cell r="F244">
            <v>303947.76</v>
          </cell>
          <cell r="G244">
            <v>251833.45</v>
          </cell>
          <cell r="H244">
            <v>38088.11</v>
          </cell>
          <cell r="I244">
            <v>103330.45</v>
          </cell>
          <cell r="J244">
            <v>193394.9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1460886.9906550003</v>
          </cell>
          <cell r="E245">
            <v>367206.78999999992</v>
          </cell>
          <cell r="F245" t="str">
            <v/>
          </cell>
          <cell r="G245">
            <v>397626.2</v>
          </cell>
          <cell r="H245">
            <v>101882.27</v>
          </cell>
          <cell r="I245">
            <v>47233.05</v>
          </cell>
          <cell r="J245">
            <v>350700.33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162991.76000000004</v>
          </cell>
          <cell r="E246" t="str">
            <v/>
          </cell>
          <cell r="F246" t="str">
            <v/>
          </cell>
          <cell r="G246">
            <v>99428.43</v>
          </cell>
          <cell r="H246">
            <v>60119.770000000019</v>
          </cell>
          <cell r="I246" t="str">
            <v/>
          </cell>
          <cell r="J246">
            <v>50149.81</v>
          </cell>
        </row>
        <row r="247">
          <cell r="A247" t="str">
            <v>BT92 2</v>
          </cell>
          <cell r="B247">
            <v>63485</v>
          </cell>
          <cell r="C247" t="str">
            <v/>
          </cell>
          <cell r="D247">
            <v>530856.02</v>
          </cell>
          <cell r="E247">
            <v>52596.4</v>
          </cell>
          <cell r="F247" t="str">
            <v/>
          </cell>
          <cell r="G247">
            <v>194396.91</v>
          </cell>
          <cell r="H247">
            <v>79756.97</v>
          </cell>
          <cell r="I247" t="str">
            <v/>
          </cell>
          <cell r="J247">
            <v>91936.7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252142.97</v>
          </cell>
          <cell r="E248" t="str">
            <v/>
          </cell>
          <cell r="F248" t="str">
            <v/>
          </cell>
          <cell r="G248">
            <v>57556.43</v>
          </cell>
          <cell r="H248">
            <v>78712.039999999979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>
            <v>67148</v>
          </cell>
          <cell r="C249" t="str">
            <v/>
          </cell>
          <cell r="D249">
            <v>387677.54000000004</v>
          </cell>
          <cell r="E249" t="str">
            <v/>
          </cell>
          <cell r="F249" t="str">
            <v/>
          </cell>
          <cell r="G249">
            <v>152832.79999999999</v>
          </cell>
          <cell r="H249">
            <v>115991.13</v>
          </cell>
          <cell r="I249" t="str">
            <v/>
          </cell>
          <cell r="J249" t="str">
            <v/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406252.16000000003</v>
          </cell>
          <cell r="E250">
            <v>87798.139999999985</v>
          </cell>
          <cell r="F250" t="str">
            <v/>
          </cell>
          <cell r="G250">
            <v>94769.48</v>
          </cell>
          <cell r="H250" t="str">
            <v/>
          </cell>
          <cell r="I250" t="str">
            <v/>
          </cell>
          <cell r="J250">
            <v>67599.990000000005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459678.17270000005</v>
          </cell>
          <cell r="E251">
            <v>100136.75999999998</v>
          </cell>
          <cell r="F251" t="str">
            <v/>
          </cell>
          <cell r="G251">
            <v>114547.12</v>
          </cell>
          <cell r="H251" t="str">
            <v/>
          </cell>
          <cell r="I251" t="str">
            <v/>
          </cell>
          <cell r="J251" t="str">
            <v/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438442.55999999994</v>
          </cell>
          <cell r="E252" t="str">
            <v/>
          </cell>
          <cell r="F252" t="str">
            <v/>
          </cell>
          <cell r="G252">
            <v>140538.49</v>
          </cell>
          <cell r="H252" t="str">
            <v/>
          </cell>
          <cell r="I252" t="str">
            <v/>
          </cell>
          <cell r="J252">
            <v>184262.84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478594.72000000003</v>
          </cell>
          <cell r="E253" t="str">
            <v/>
          </cell>
          <cell r="F253" t="str">
            <v/>
          </cell>
          <cell r="G253">
            <v>160940.09</v>
          </cell>
          <cell r="H253" t="str">
            <v/>
          </cell>
          <cell r="I253" t="str">
            <v/>
          </cell>
          <cell r="J253">
            <v>150780.24</v>
          </cell>
        </row>
        <row r="254">
          <cell r="A254" t="str">
            <v>BT92 9</v>
          </cell>
          <cell r="B254">
            <v>92344</v>
          </cell>
          <cell r="C254" t="str">
            <v/>
          </cell>
          <cell r="D254">
            <v>658873.69999999995</v>
          </cell>
          <cell r="E254" t="str">
            <v/>
          </cell>
          <cell r="F254" t="str">
            <v/>
          </cell>
          <cell r="G254">
            <v>250582.38</v>
          </cell>
          <cell r="H254">
            <v>101049.48</v>
          </cell>
          <cell r="I254">
            <v>56280.23</v>
          </cell>
          <cell r="J254">
            <v>209568.09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376557.2</v>
          </cell>
          <cell r="E255" t="str">
            <v/>
          </cell>
          <cell r="F255" t="str">
            <v/>
          </cell>
          <cell r="G255">
            <v>84287.4</v>
          </cell>
          <cell r="H255" t="str">
            <v/>
          </cell>
          <cell r="I255" t="str">
            <v/>
          </cell>
          <cell r="J255" t="str">
            <v/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273805.95</v>
          </cell>
          <cell r="E256">
            <v>274089.84999999998</v>
          </cell>
          <cell r="F256">
            <v>70485.350000000006</v>
          </cell>
          <cell r="G256">
            <v>291046.75</v>
          </cell>
          <cell r="H256">
            <v>108529.83</v>
          </cell>
          <cell r="I256" t="str">
            <v/>
          </cell>
          <cell r="J256">
            <v>318804.84999999998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134309.72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>
            <v>91764</v>
          </cell>
          <cell r="C258" t="str">
            <v/>
          </cell>
          <cell r="D258">
            <v>517690.61</v>
          </cell>
          <cell r="E258" t="str">
            <v/>
          </cell>
          <cell r="F258" t="str">
            <v/>
          </cell>
          <cell r="G258">
            <v>65260.83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236600.36</v>
          </cell>
          <cell r="E259" t="str">
            <v/>
          </cell>
          <cell r="F259" t="str">
            <v/>
          </cell>
          <cell r="G259">
            <v>88545.88</v>
          </cell>
          <cell r="H259" t="str">
            <v/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205746.84000000003</v>
          </cell>
          <cell r="E260" t="str">
            <v/>
          </cell>
          <cell r="F260" t="str">
            <v/>
          </cell>
          <cell r="G260">
            <v>116343.75</v>
          </cell>
          <cell r="H260" t="str">
            <v/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418448.75000000006</v>
          </cell>
          <cell r="E261">
            <v>40423.39</v>
          </cell>
          <cell r="F261" t="str">
            <v/>
          </cell>
          <cell r="G261">
            <v>215571.89</v>
          </cell>
          <cell r="H261" t="str">
            <v/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199478.72999999998</v>
          </cell>
          <cell r="E262" t="str">
            <v/>
          </cell>
          <cell r="F262" t="str">
            <v/>
          </cell>
          <cell r="G262">
            <v>117537.44</v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81626.140000000014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134943</v>
          </cell>
          <cell r="C264" t="str">
            <v/>
          </cell>
          <cell r="D264">
            <v>463426.83999999991</v>
          </cell>
          <cell r="E264">
            <v>284610.01</v>
          </cell>
          <cell r="F264" t="str">
            <v/>
          </cell>
          <cell r="G264">
            <v>610650.26</v>
          </cell>
          <cell r="H264">
            <v>179742.46</v>
          </cell>
          <cell r="I264">
            <v>107286.08</v>
          </cell>
          <cell r="J264">
            <v>356789.29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553474.09999999986</v>
          </cell>
          <cell r="E265">
            <v>123022.55999999998</v>
          </cell>
          <cell r="F265">
            <v>166546.39000000001</v>
          </cell>
          <cell r="G265">
            <v>615249.51</v>
          </cell>
          <cell r="H265">
            <v>238482.65</v>
          </cell>
          <cell r="I265">
            <v>126792.09</v>
          </cell>
          <cell r="J265">
            <v>238054.16</v>
          </cell>
        </row>
        <row r="266">
          <cell r="A266" t="str">
            <v>BT94 3</v>
          </cell>
          <cell r="B266">
            <v>113928</v>
          </cell>
          <cell r="C266" t="str">
            <v/>
          </cell>
          <cell r="D266">
            <v>506768.06000000006</v>
          </cell>
          <cell r="E266">
            <v>95053.150000000009</v>
          </cell>
          <cell r="F266">
            <v>55445.77</v>
          </cell>
          <cell r="G266">
            <v>314092.74</v>
          </cell>
          <cell r="H266">
            <v>171132.56</v>
          </cell>
          <cell r="I266">
            <v>160094.79</v>
          </cell>
          <cell r="J266">
            <v>69480.36</v>
          </cell>
        </row>
        <row r="267">
          <cell r="A267" t="str">
            <v>BT94 4</v>
          </cell>
          <cell r="B267">
            <v>75161</v>
          </cell>
          <cell r="C267" t="str">
            <v/>
          </cell>
          <cell r="D267">
            <v>841737.28</v>
          </cell>
          <cell r="E267">
            <v>306004.81999999995</v>
          </cell>
          <cell r="F267">
            <v>72451.89</v>
          </cell>
          <cell r="G267">
            <v>309275.03999999998</v>
          </cell>
          <cell r="H267">
            <v>160560.02000000005</v>
          </cell>
          <cell r="I267">
            <v>122533.71</v>
          </cell>
          <cell r="J267">
            <v>124052.99</v>
          </cell>
        </row>
        <row r="268">
          <cell r="A268" t="str">
            <v>BT94 5</v>
          </cell>
          <cell r="B268">
            <v>60289</v>
          </cell>
          <cell r="C268" t="str">
            <v/>
          </cell>
          <cell r="D268">
            <v>425867.9200000001</v>
          </cell>
          <cell r="E268">
            <v>251346.6</v>
          </cell>
          <cell r="F268" t="str">
            <v/>
          </cell>
          <cell r="G268">
            <v>238073.75</v>
          </cell>
          <cell r="H268">
            <v>81222.049999999988</v>
          </cell>
          <cell r="I268">
            <v>133649.94</v>
          </cell>
          <cell r="J268">
            <v>157887.75</v>
          </cell>
        </row>
        <row r="269">
          <cell r="A269" t="str">
            <v>BT other</v>
          </cell>
          <cell r="B269">
            <v>5242086</v>
          </cell>
          <cell r="C269">
            <v>3943064.9999999991</v>
          </cell>
          <cell r="D269">
            <v>4462723.3887100015</v>
          </cell>
          <cell r="E269">
            <v>17232248.140000001</v>
          </cell>
          <cell r="F269">
            <v>3305177.16</v>
          </cell>
          <cell r="G269">
            <v>295282.53999999998</v>
          </cell>
          <cell r="H269">
            <v>1240318.94</v>
          </cell>
          <cell r="I269">
            <v>794786.59999999974</v>
          </cell>
          <cell r="J269">
            <v>589687.84000000008</v>
          </cell>
        </row>
        <row r="270">
          <cell r="A270" t="str">
            <v>BT total</v>
          </cell>
          <cell r="B270">
            <v>45506642</v>
          </cell>
          <cell r="C270">
            <v>17438973.219999991</v>
          </cell>
          <cell r="D270">
            <v>287251181.50254297</v>
          </cell>
          <cell r="E270">
            <v>72409380.540000007</v>
          </cell>
          <cell r="F270">
            <v>75841956.740000024</v>
          </cell>
          <cell r="G270">
            <v>221164004.41</v>
          </cell>
          <cell r="H270">
            <v>77922533.709999949</v>
          </cell>
          <cell r="I270">
            <v>111980081.08000006</v>
          </cell>
          <cell r="J270">
            <v>114220192.42999996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/>
          <cell r="E272"/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282788458.11383295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13" customWidth="1"/>
    <col min="2" max="2" width="1.5" style="13" customWidth="1"/>
    <col min="3" max="3" width="29.25" style="13" customWidth="1"/>
    <col min="4" max="4" width="1.875" style="13" customWidth="1"/>
    <col min="5" max="5" width="55.375" style="13" customWidth="1"/>
    <col min="6" max="6" width="12.375" style="13" customWidth="1"/>
    <col min="7" max="28" width="8" style="13" hidden="1" customWidth="1"/>
    <col min="29" max="29" width="8" style="13" customWidth="1"/>
    <col min="30" max="30" width="56.75" style="13" customWidth="1"/>
    <col min="31" max="31" width="17.75" style="13" customWidth="1"/>
    <col min="32" max="16384" width="9" style="13"/>
  </cols>
  <sheetData>
    <row r="1" spans="1:35" ht="30" customHeight="1" x14ac:dyDescent="0.25">
      <c r="A1" s="42" t="s">
        <v>289</v>
      </c>
      <c r="B1" s="18"/>
      <c r="C1" s="19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5" ht="5.25" customHeight="1" x14ac:dyDescent="0.25">
      <c r="A2" s="18"/>
      <c r="B2" s="18"/>
      <c r="C2" s="19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5" ht="25.5" customHeight="1" x14ac:dyDescent="0.25">
      <c r="A3" s="43" t="s">
        <v>258</v>
      </c>
      <c r="B3" s="18"/>
      <c r="C3" s="19"/>
      <c r="D3" s="19"/>
      <c r="E3" s="18"/>
      <c r="F3" s="18"/>
      <c r="G3" s="18"/>
      <c r="H3" s="18"/>
      <c r="I3" s="18">
        <v>20</v>
      </c>
      <c r="J3" s="18">
        <v>19</v>
      </c>
      <c r="K3" s="18">
        <v>18</v>
      </c>
      <c r="L3" s="18">
        <v>17</v>
      </c>
      <c r="M3" s="18">
        <v>16</v>
      </c>
      <c r="N3" s="18">
        <v>15</v>
      </c>
      <c r="O3" s="18">
        <v>14</v>
      </c>
      <c r="P3" s="18">
        <v>13</v>
      </c>
      <c r="Q3" s="18">
        <v>12</v>
      </c>
      <c r="R3" s="18">
        <v>11</v>
      </c>
      <c r="S3" s="18">
        <v>10</v>
      </c>
      <c r="T3" s="18">
        <v>9</v>
      </c>
      <c r="U3" s="18">
        <v>8</v>
      </c>
      <c r="V3" s="18">
        <v>7</v>
      </c>
      <c r="W3" s="18">
        <v>6</v>
      </c>
      <c r="X3" s="18">
        <v>5</v>
      </c>
      <c r="Y3" s="18">
        <v>4</v>
      </c>
      <c r="Z3" s="18">
        <v>3</v>
      </c>
      <c r="AA3" s="18">
        <v>2</v>
      </c>
      <c r="AB3" s="18">
        <v>1</v>
      </c>
      <c r="AC3" s="18"/>
    </row>
    <row r="4" spans="1:35" ht="5.25" customHeight="1" thickBot="1" x14ac:dyDescent="0.3">
      <c r="C4" s="16"/>
      <c r="D4" s="16"/>
      <c r="I4" s="13" t="b">
        <f t="shared" ref="I4:AB4" si="0">ISNUMBER(VALUE(MID($G$7,I$3,1)))</f>
        <v>0</v>
      </c>
      <c r="J4" s="13" t="b">
        <f t="shared" si="0"/>
        <v>0</v>
      </c>
      <c r="K4" s="13" t="b">
        <f t="shared" si="0"/>
        <v>0</v>
      </c>
      <c r="L4" s="13" t="b">
        <f t="shared" si="0"/>
        <v>0</v>
      </c>
      <c r="M4" s="13" t="b">
        <f t="shared" si="0"/>
        <v>0</v>
      </c>
      <c r="N4" s="13" t="b">
        <f t="shared" si="0"/>
        <v>0</v>
      </c>
      <c r="O4" s="13" t="b">
        <f t="shared" si="0"/>
        <v>0</v>
      </c>
      <c r="P4" s="13" t="b">
        <f t="shared" si="0"/>
        <v>0</v>
      </c>
      <c r="Q4" s="13" t="b">
        <f t="shared" si="0"/>
        <v>0</v>
      </c>
      <c r="R4" s="13" t="b">
        <f t="shared" si="0"/>
        <v>0</v>
      </c>
      <c r="S4" s="13" t="b">
        <f t="shared" si="0"/>
        <v>0</v>
      </c>
      <c r="T4" s="13" t="b">
        <f t="shared" si="0"/>
        <v>0</v>
      </c>
      <c r="U4" s="13" t="b">
        <f t="shared" si="0"/>
        <v>0</v>
      </c>
      <c r="V4" s="13" t="b">
        <f t="shared" si="0"/>
        <v>0</v>
      </c>
      <c r="W4" s="13" t="b">
        <f t="shared" si="0"/>
        <v>0</v>
      </c>
      <c r="X4" s="13" t="b">
        <f t="shared" si="0"/>
        <v>0</v>
      </c>
      <c r="Y4" s="13" t="b">
        <f t="shared" si="0"/>
        <v>0</v>
      </c>
      <c r="Z4" s="13" t="b">
        <f t="shared" si="0"/>
        <v>0</v>
      </c>
      <c r="AA4" s="13" t="b">
        <f t="shared" si="0"/>
        <v>0</v>
      </c>
      <c r="AB4" s="13" t="b">
        <f t="shared" si="0"/>
        <v>0</v>
      </c>
    </row>
    <row r="5" spans="1:35" ht="27.75" customHeight="1" thickBot="1" x14ac:dyDescent="0.35">
      <c r="A5" s="26"/>
      <c r="C5" s="25" t="str">
        <f>IF(AND(LEN($A$5)&gt;0,LEN($A$5)&lt;5),"ERROR: INCOMPLETE POSTCODE",IF(OR($A5="",$A5="Type your postcode here"),"",IF(AND(NOT(ISBLANK($G$9)),NOT(ISNA($G$9)))=FALSE,"ERROR, INCOMPLETE OR INVALID","")))</f>
        <v/>
      </c>
      <c r="D5" s="16"/>
    </row>
    <row r="6" spans="1:35" ht="9" customHeight="1" x14ac:dyDescent="0.25">
      <c r="C6" s="16"/>
      <c r="D6" s="16"/>
    </row>
    <row r="7" spans="1:35" ht="24.75" customHeight="1" x14ac:dyDescent="0.25">
      <c r="A7" s="24" t="s">
        <v>257</v>
      </c>
      <c r="D7" s="16"/>
      <c r="E7" s="3"/>
      <c r="G7" s="13" t="str">
        <f>UPPER(SUBSTITUTE(A5," ",""))</f>
        <v/>
      </c>
      <c r="H7" s="13" t="e">
        <f ca="1">FirstBitOfPostcode&amp;" "&amp;SecondBitOfPostcode</f>
        <v>#N/A</v>
      </c>
      <c r="I7" s="13" t="e">
        <f ca="1">OFFSET($A$3,0,MATCH(TRUE,$4:$4,0)-1)</f>
        <v>#N/A</v>
      </c>
      <c r="J7" s="13">
        <f>LEN(PostcodeNoSpaces)</f>
        <v>0</v>
      </c>
      <c r="K7" s="13" t="e">
        <f ca="1">TRIM(MID(PostcodeNoSpaces,1,PositionOfLastNumberInPostcodeString-1))</f>
        <v>#N/A</v>
      </c>
      <c r="L7" s="13" t="e">
        <f ca="1">TRIM(MID(PostcodeNoSpaces,PositionOfLastNumberInPostcodeString,LengthOfPostcodeString-PositionOfLastNumberInPostcodeString+1))</f>
        <v>#N/A</v>
      </c>
      <c r="AE7" s="3"/>
      <c r="AF7" s="3"/>
      <c r="AG7" s="3"/>
      <c r="AH7" s="3"/>
      <c r="AI7" s="3"/>
    </row>
    <row r="8" spans="1:35" ht="18" customHeight="1" thickBot="1" x14ac:dyDescent="0.3">
      <c r="A8" s="24" t="s">
        <v>256</v>
      </c>
      <c r="B8" s="18"/>
      <c r="C8" s="23" t="s">
        <v>255</v>
      </c>
      <c r="D8" s="16"/>
    </row>
    <row r="9" spans="1:35" ht="16.5" customHeight="1" thickBot="1" x14ac:dyDescent="0.3">
      <c r="A9" s="22" t="e">
        <f ca="1">IF(LEN(C5)&gt;0,"",FirstBitOfPostcode&amp;" "&amp;LEFT(SecondBitOfPostcode,1))</f>
        <v>#N/A</v>
      </c>
      <c r="B9" s="44"/>
      <c r="C9" s="22" t="e">
        <f ca="1">IF(LEN(C5)&gt;0,"",IF(LEN(PostcodeArea)=0,"",PostcodeArea&amp;" - "&amp;INDEX('All postcode data'!$1:$1048576,MATCH(PostcodeArea,'All postcode data'!B:B,0),3)))</f>
        <v>#N/A</v>
      </c>
      <c r="D9" s="16"/>
      <c r="G9" s="22" t="e">
        <f ca="1">IF(ISNUMBER(VALUE(MID(PostcodeDistrict,2,1))),LEFT(PostcodeDistrict,1),LEFT(PostcodeDistrict,2))</f>
        <v>#N/A</v>
      </c>
      <c r="I9" s="21" t="e">
        <f ca="1">FirstBitOfPostcode</f>
        <v>#N/A</v>
      </c>
      <c r="AD9" s="3"/>
    </row>
    <row r="10" spans="1:35" ht="16.5" customHeight="1" x14ac:dyDescent="0.25">
      <c r="A10" s="20"/>
      <c r="B10" s="20"/>
      <c r="C10" s="16"/>
      <c r="D10" s="16"/>
      <c r="AD10" s="3"/>
    </row>
    <row r="11" spans="1:35" ht="16.5" customHeight="1" x14ac:dyDescent="0.25">
      <c r="A11" s="17" t="s">
        <v>2</v>
      </c>
      <c r="B11" s="20"/>
      <c r="C11" s="3"/>
      <c r="D11" s="16"/>
      <c r="F11" s="15"/>
      <c r="AD11" s="3"/>
    </row>
    <row r="12" spans="1:35" s="18" customFormat="1" ht="18" customHeight="1" x14ac:dyDescent="0.25">
      <c r="A12" s="17" t="s">
        <v>254</v>
      </c>
      <c r="B12" s="20"/>
      <c r="C12" s="19"/>
      <c r="AC12" s="3"/>
    </row>
    <row r="13" spans="1:35" ht="16.5" customHeight="1" thickBot="1" x14ac:dyDescent="0.3">
      <c r="A13" s="17"/>
      <c r="B13" s="17"/>
      <c r="C13" s="16"/>
      <c r="E13" s="15"/>
      <c r="AC13" s="3"/>
    </row>
    <row r="14" spans="1:35" ht="16.5" customHeight="1" thickBot="1" x14ac:dyDescent="0.3">
      <c r="A14" s="45" t="e">
        <f ca="1">INDEX('All postcode data'!$1:$1048576,MATCH(PostcodeSector,'All postcode data'!$D:$D,0),5)</f>
        <v>#N/A</v>
      </c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6" spans="1:35" ht="16.5" customHeight="1" thickBot="1" x14ac:dyDescent="0.3">
      <c r="A16" s="46"/>
      <c r="D16" s="14"/>
    </row>
    <row r="17" spans="1:1" ht="47.25" customHeight="1" thickTop="1" thickBot="1" x14ac:dyDescent="0.3">
      <c r="A17" s="47" t="s">
        <v>253</v>
      </c>
    </row>
    <row r="18" spans="1:1" ht="16.5" customHeight="1" thickTop="1" x14ac:dyDescent="0.25">
      <c r="A18" s="46"/>
    </row>
    <row r="19" spans="1:1" ht="16.5" customHeight="1" x14ac:dyDescent="0.25">
      <c r="A19" s="46"/>
    </row>
    <row r="20" spans="1:1" ht="16.5" customHeight="1" x14ac:dyDescent="0.25">
      <c r="A20" s="46"/>
    </row>
    <row r="21" spans="1:1" ht="16.5" customHeight="1" x14ac:dyDescent="0.25">
      <c r="A21" s="46"/>
    </row>
    <row r="22" spans="1:1" ht="16.5" customHeight="1" x14ac:dyDescent="0.25">
      <c r="A22" s="48"/>
    </row>
    <row r="23" spans="1:1" ht="16.5" customHeight="1" x14ac:dyDescent="0.25">
      <c r="A23" s="48" t="s">
        <v>287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233" activePane="bottomLeft" state="frozen"/>
      <selection pane="bottomLeft" activeCell="E233" sqref="E233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1" customWidth="1"/>
    <col min="6" max="16384" width="9" style="3"/>
  </cols>
  <sheetData>
    <row r="1" spans="1:10" ht="27.75" customHeight="1" x14ac:dyDescent="0.25">
      <c r="A1" s="28" t="s">
        <v>288</v>
      </c>
      <c r="B1" s="29"/>
      <c r="C1" s="30"/>
    </row>
    <row r="2" spans="1:10" ht="9" customHeight="1" x14ac:dyDescent="0.25">
      <c r="A2" s="30"/>
      <c r="B2" s="29"/>
      <c r="C2" s="30"/>
    </row>
    <row r="3" spans="1:10" ht="27.75" customHeight="1" x14ac:dyDescent="0.25">
      <c r="A3" s="32" t="s">
        <v>0</v>
      </c>
      <c r="B3" s="29"/>
      <c r="C3" s="30"/>
    </row>
    <row r="4" spans="1:10" ht="9" customHeight="1" thickBot="1" x14ac:dyDescent="0.3">
      <c r="A4" s="33"/>
      <c r="B4" s="29"/>
      <c r="C4" s="30"/>
    </row>
    <row r="5" spans="1:10" s="8" customFormat="1" ht="27.75" customHeight="1" thickBot="1" x14ac:dyDescent="0.25">
      <c r="A5" s="49" t="s">
        <v>1</v>
      </c>
      <c r="B5" s="50"/>
      <c r="C5" s="51"/>
      <c r="D5" s="6"/>
      <c r="E5" s="34">
        <f>HLOOKUP(E8,[2]publish!$A$275:$J$276,2,FALSE)</f>
        <v>4</v>
      </c>
    </row>
    <row r="6" spans="1:10" ht="12" customHeight="1" x14ac:dyDescent="0.25">
      <c r="J6" s="11"/>
    </row>
    <row r="7" spans="1:10" ht="15.75" customHeight="1" x14ac:dyDescent="0.25">
      <c r="A7" s="1"/>
      <c r="B7" s="7"/>
      <c r="C7" s="2"/>
      <c r="D7" s="12"/>
      <c r="E7" s="35" t="s">
        <v>252</v>
      </c>
      <c r="F7" s="9"/>
      <c r="G7" s="9"/>
      <c r="H7" s="10"/>
      <c r="I7" s="10"/>
      <c r="J7" s="10"/>
    </row>
    <row r="8" spans="1:10" ht="18.75" customHeight="1" x14ac:dyDescent="0.25">
      <c r="A8" s="36" t="s">
        <v>3</v>
      </c>
      <c r="B8" s="36" t="s">
        <v>4</v>
      </c>
      <c r="C8" s="36" t="s">
        <v>5</v>
      </c>
      <c r="D8" s="36" t="s">
        <v>6</v>
      </c>
      <c r="E8" s="37" t="s">
        <v>286</v>
      </c>
      <c r="J8" s="11"/>
    </row>
    <row r="9" spans="1:10" ht="15" customHeight="1" outlineLevel="1" x14ac:dyDescent="0.25">
      <c r="A9" s="38" t="s">
        <v>251</v>
      </c>
      <c r="B9" s="38" t="s">
        <v>259</v>
      </c>
      <c r="C9" s="39" t="s">
        <v>250</v>
      </c>
      <c r="D9" s="39" t="s">
        <v>7</v>
      </c>
      <c r="E9" s="40" t="str">
        <f>VLOOKUP($D9,[2]publish!$A:$J,$E$5,FALSE)</f>
        <v/>
      </c>
      <c r="H9" s="27"/>
      <c r="I9" s="4"/>
    </row>
    <row r="10" spans="1:10" ht="15" customHeight="1" outlineLevel="1" x14ac:dyDescent="0.25">
      <c r="A10" s="38" t="s">
        <v>251</v>
      </c>
      <c r="B10" s="38" t="s">
        <v>259</v>
      </c>
      <c r="C10" s="39" t="s">
        <v>250</v>
      </c>
      <c r="D10" s="39" t="s">
        <v>8</v>
      </c>
      <c r="E10" s="40" t="str">
        <f>VLOOKUP($D10,[2]publish!$A:$J,$E$5,FALSE)</f>
        <v/>
      </c>
      <c r="H10" s="27"/>
      <c r="I10" s="4"/>
    </row>
    <row r="11" spans="1:10" ht="15" customHeight="1" outlineLevel="1" x14ac:dyDescent="0.25">
      <c r="A11" s="38" t="s">
        <v>251</v>
      </c>
      <c r="B11" s="38" t="s">
        <v>259</v>
      </c>
      <c r="C11" s="39" t="s">
        <v>250</v>
      </c>
      <c r="D11" s="39" t="s">
        <v>9</v>
      </c>
      <c r="E11" s="40">
        <f>VLOOKUP($D11,[2]publish!$A:$J,$E$5,FALSE)</f>
        <v>76479.25</v>
      </c>
      <c r="H11" s="27"/>
      <c r="I11" s="4"/>
    </row>
    <row r="12" spans="1:10" ht="15" customHeight="1" outlineLevel="1" x14ac:dyDescent="0.25">
      <c r="A12" s="38" t="s">
        <v>251</v>
      </c>
      <c r="B12" s="38" t="s">
        <v>259</v>
      </c>
      <c r="C12" s="39" t="s">
        <v>250</v>
      </c>
      <c r="D12" s="39" t="s">
        <v>10</v>
      </c>
      <c r="E12" s="40" t="str">
        <f>VLOOKUP($D12,[2]publish!$A:$J,$E$5,FALSE)</f>
        <v/>
      </c>
      <c r="H12" s="27"/>
      <c r="I12" s="4"/>
    </row>
    <row r="13" spans="1:10" ht="15" customHeight="1" outlineLevel="1" x14ac:dyDescent="0.25">
      <c r="A13" s="38" t="s">
        <v>251</v>
      </c>
      <c r="B13" s="38" t="s">
        <v>259</v>
      </c>
      <c r="C13" s="39" t="s">
        <v>250</v>
      </c>
      <c r="D13" s="39" t="s">
        <v>11</v>
      </c>
      <c r="E13" s="40" t="str">
        <f>VLOOKUP($D13,[2]publish!$A:$J,$E$5,FALSE)</f>
        <v/>
      </c>
      <c r="H13" s="27"/>
      <c r="I13" s="4"/>
    </row>
    <row r="14" spans="1:10" ht="15" customHeight="1" outlineLevel="1" x14ac:dyDescent="0.25">
      <c r="A14" s="38" t="s">
        <v>251</v>
      </c>
      <c r="B14" s="38" t="s">
        <v>259</v>
      </c>
      <c r="C14" s="39" t="s">
        <v>250</v>
      </c>
      <c r="D14" s="39" t="s">
        <v>12</v>
      </c>
      <c r="E14" s="40" t="str">
        <f>VLOOKUP($D14,[2]publish!$A:$J,$E$5,FALSE)</f>
        <v/>
      </c>
      <c r="H14" s="27"/>
      <c r="I14" s="4"/>
    </row>
    <row r="15" spans="1:10" ht="15" customHeight="1" outlineLevel="1" x14ac:dyDescent="0.25">
      <c r="A15" s="38" t="s">
        <v>251</v>
      </c>
      <c r="B15" s="38" t="s">
        <v>259</v>
      </c>
      <c r="C15" s="39" t="s">
        <v>250</v>
      </c>
      <c r="D15" s="39" t="s">
        <v>13</v>
      </c>
      <c r="E15" s="40" t="str">
        <f>VLOOKUP($D15,[2]publish!$A:$J,$E$5,FALSE)</f>
        <v/>
      </c>
      <c r="H15" s="27"/>
      <c r="I15" s="4"/>
    </row>
    <row r="16" spans="1:10" ht="15" customHeight="1" outlineLevel="1" x14ac:dyDescent="0.25">
      <c r="A16" s="38" t="s">
        <v>251</v>
      </c>
      <c r="B16" s="38" t="s">
        <v>259</v>
      </c>
      <c r="C16" s="39" t="s">
        <v>250</v>
      </c>
      <c r="D16" s="39" t="s">
        <v>14</v>
      </c>
      <c r="E16" s="40">
        <f>VLOOKUP($D16,[2]publish!$A:$J,$E$5,FALSE)</f>
        <v>2416431.02</v>
      </c>
      <c r="H16" s="27"/>
      <c r="I16" s="4"/>
    </row>
    <row r="17" spans="1:9" ht="15" customHeight="1" outlineLevel="1" x14ac:dyDescent="0.25">
      <c r="A17" s="38" t="s">
        <v>251</v>
      </c>
      <c r="B17" s="38" t="s">
        <v>259</v>
      </c>
      <c r="C17" s="39" t="s">
        <v>250</v>
      </c>
      <c r="D17" s="39" t="s">
        <v>15</v>
      </c>
      <c r="E17" s="40" t="str">
        <f>VLOOKUP($D17,[2]publish!$A:$J,$E$5,FALSE)</f>
        <v/>
      </c>
      <c r="H17" s="27"/>
      <c r="I17" s="4"/>
    </row>
    <row r="18" spans="1:9" ht="15" customHeight="1" outlineLevel="1" x14ac:dyDescent="0.25">
      <c r="A18" s="38" t="s">
        <v>251</v>
      </c>
      <c r="B18" s="38" t="s">
        <v>259</v>
      </c>
      <c r="C18" s="39" t="s">
        <v>250</v>
      </c>
      <c r="D18" s="39" t="s">
        <v>16</v>
      </c>
      <c r="E18" s="40">
        <f>VLOOKUP($D18,[2]publish!$A:$J,$E$5,FALSE)</f>
        <v>1417334.0799999996</v>
      </c>
      <c r="H18" s="27"/>
      <c r="I18" s="4"/>
    </row>
    <row r="19" spans="1:9" ht="15" customHeight="1" outlineLevel="1" x14ac:dyDescent="0.25">
      <c r="A19" s="38" t="s">
        <v>251</v>
      </c>
      <c r="B19" s="38" t="s">
        <v>259</v>
      </c>
      <c r="C19" s="39" t="s">
        <v>250</v>
      </c>
      <c r="D19" s="39" t="s">
        <v>17</v>
      </c>
      <c r="E19" s="40">
        <f>VLOOKUP($D19,[2]publish!$A:$J,$E$5,FALSE)</f>
        <v>1213390.8299999998</v>
      </c>
      <c r="H19" s="27"/>
      <c r="I19" s="4"/>
    </row>
    <row r="20" spans="1:9" ht="15" customHeight="1" outlineLevel="1" x14ac:dyDescent="0.25">
      <c r="A20" s="38" t="s">
        <v>251</v>
      </c>
      <c r="B20" s="38" t="s">
        <v>259</v>
      </c>
      <c r="C20" s="39" t="s">
        <v>250</v>
      </c>
      <c r="D20" s="39" t="s">
        <v>18</v>
      </c>
      <c r="E20" s="40">
        <f>VLOOKUP($D20,[2]publish!$A:$J,$E$5,FALSE)</f>
        <v>122892.93000000002</v>
      </c>
      <c r="H20" s="27"/>
      <c r="I20" s="4"/>
    </row>
    <row r="21" spans="1:9" ht="15" customHeight="1" outlineLevel="1" x14ac:dyDescent="0.25">
      <c r="A21" s="38" t="s">
        <v>251</v>
      </c>
      <c r="B21" s="38" t="s">
        <v>259</v>
      </c>
      <c r="C21" s="39" t="s">
        <v>250</v>
      </c>
      <c r="D21" s="39" t="s">
        <v>19</v>
      </c>
      <c r="E21" s="40">
        <f>VLOOKUP($D21,[2]publish!$A:$J,$E$5,FALSE)</f>
        <v>133795.32</v>
      </c>
      <c r="H21" s="27"/>
      <c r="I21" s="4"/>
    </row>
    <row r="22" spans="1:9" ht="15" customHeight="1" outlineLevel="1" x14ac:dyDescent="0.25">
      <c r="A22" s="38" t="s">
        <v>251</v>
      </c>
      <c r="B22" s="38" t="s">
        <v>259</v>
      </c>
      <c r="C22" s="39" t="s">
        <v>250</v>
      </c>
      <c r="D22" s="39" t="s">
        <v>20</v>
      </c>
      <c r="E22" s="40">
        <f>VLOOKUP($D22,[2]publish!$A:$J,$E$5,FALSE)</f>
        <v>304115.44</v>
      </c>
      <c r="H22" s="27"/>
      <c r="I22" s="4"/>
    </row>
    <row r="23" spans="1:9" ht="15" customHeight="1" outlineLevel="1" x14ac:dyDescent="0.25">
      <c r="A23" s="38" t="s">
        <v>251</v>
      </c>
      <c r="B23" s="38" t="s">
        <v>259</v>
      </c>
      <c r="C23" s="39" t="s">
        <v>250</v>
      </c>
      <c r="D23" s="39" t="s">
        <v>21</v>
      </c>
      <c r="E23" s="40">
        <f>VLOOKUP($D23,[2]publish!$A:$J,$E$5,FALSE)</f>
        <v>694008.4099999998</v>
      </c>
      <c r="H23" s="27"/>
      <c r="I23" s="4"/>
    </row>
    <row r="24" spans="1:9" ht="15" customHeight="1" outlineLevel="1" x14ac:dyDescent="0.25">
      <c r="A24" s="38" t="s">
        <v>251</v>
      </c>
      <c r="B24" s="38" t="s">
        <v>259</v>
      </c>
      <c r="C24" s="39" t="s">
        <v>250</v>
      </c>
      <c r="D24" s="39" t="s">
        <v>22</v>
      </c>
      <c r="E24" s="40">
        <f>VLOOKUP($D24,[2]publish!$A:$J,$E$5,FALSE)</f>
        <v>92504.56</v>
      </c>
      <c r="H24" s="27"/>
      <c r="I24" s="4"/>
    </row>
    <row r="25" spans="1:9" ht="15" customHeight="1" outlineLevel="1" x14ac:dyDescent="0.25">
      <c r="A25" s="38" t="s">
        <v>251</v>
      </c>
      <c r="B25" s="38" t="s">
        <v>259</v>
      </c>
      <c r="C25" s="39" t="s">
        <v>250</v>
      </c>
      <c r="D25" s="39" t="s">
        <v>23</v>
      </c>
      <c r="E25" s="40">
        <f>VLOOKUP($D25,[2]publish!$A:$J,$E$5,FALSE)</f>
        <v>253329.22999999998</v>
      </c>
      <c r="H25" s="27"/>
      <c r="I25" s="4"/>
    </row>
    <row r="26" spans="1:9" ht="15" customHeight="1" outlineLevel="1" x14ac:dyDescent="0.25">
      <c r="A26" s="38" t="s">
        <v>251</v>
      </c>
      <c r="B26" s="38" t="s">
        <v>259</v>
      </c>
      <c r="C26" s="39" t="s">
        <v>250</v>
      </c>
      <c r="D26" s="39" t="s">
        <v>24</v>
      </c>
      <c r="E26" s="40">
        <f>VLOOKUP($D26,[2]publish!$A:$J,$E$5,FALSE)</f>
        <v>1055799.5799999996</v>
      </c>
      <c r="H26" s="27"/>
      <c r="I26" s="4"/>
    </row>
    <row r="27" spans="1:9" ht="15" customHeight="1" outlineLevel="1" x14ac:dyDescent="0.25">
      <c r="A27" s="38" t="s">
        <v>251</v>
      </c>
      <c r="B27" s="38" t="s">
        <v>259</v>
      </c>
      <c r="C27" s="39" t="s">
        <v>250</v>
      </c>
      <c r="D27" s="39" t="s">
        <v>261</v>
      </c>
      <c r="E27" s="40" t="str">
        <f>VLOOKUP($D27,[2]publish!$A:$J,$E$5,FALSE)</f>
        <v/>
      </c>
      <c r="H27" s="27"/>
      <c r="I27" s="4"/>
    </row>
    <row r="28" spans="1:9" ht="15" customHeight="1" outlineLevel="1" x14ac:dyDescent="0.25">
      <c r="A28" s="38" t="s">
        <v>251</v>
      </c>
      <c r="B28" s="38" t="s">
        <v>259</v>
      </c>
      <c r="C28" s="39" t="s">
        <v>250</v>
      </c>
      <c r="D28" s="39" t="s">
        <v>25</v>
      </c>
      <c r="E28" s="40">
        <f>VLOOKUP($D28,[2]publish!$A:$J,$E$5,FALSE)</f>
        <v>766541.27000000014</v>
      </c>
      <c r="H28" s="27"/>
      <c r="I28" s="4"/>
    </row>
    <row r="29" spans="1:9" ht="15" customHeight="1" outlineLevel="1" x14ac:dyDescent="0.25">
      <c r="A29" s="38" t="s">
        <v>251</v>
      </c>
      <c r="B29" s="38" t="s">
        <v>259</v>
      </c>
      <c r="C29" s="39" t="s">
        <v>250</v>
      </c>
      <c r="D29" s="39" t="s">
        <v>26</v>
      </c>
      <c r="E29" s="40">
        <f>VLOOKUP($D29,[2]publish!$A:$J,$E$5,FALSE)</f>
        <v>559191.29</v>
      </c>
      <c r="H29" s="27"/>
      <c r="I29" s="4"/>
    </row>
    <row r="30" spans="1:9" ht="15" customHeight="1" outlineLevel="1" x14ac:dyDescent="0.25">
      <c r="A30" s="38" t="s">
        <v>251</v>
      </c>
      <c r="B30" s="38" t="s">
        <v>259</v>
      </c>
      <c r="C30" s="39" t="s">
        <v>250</v>
      </c>
      <c r="D30" s="39" t="s">
        <v>27</v>
      </c>
      <c r="E30" s="40">
        <f>VLOOKUP($D30,[2]publish!$A:$J,$E$5,FALSE)</f>
        <v>1018618.5100000001</v>
      </c>
      <c r="H30" s="27"/>
      <c r="I30" s="4"/>
    </row>
    <row r="31" spans="1:9" ht="15" customHeight="1" outlineLevel="1" x14ac:dyDescent="0.25">
      <c r="A31" s="38" t="s">
        <v>251</v>
      </c>
      <c r="B31" s="38" t="s">
        <v>259</v>
      </c>
      <c r="C31" s="39" t="s">
        <v>250</v>
      </c>
      <c r="D31" s="39" t="s">
        <v>28</v>
      </c>
      <c r="E31" s="40" t="str">
        <f>VLOOKUP($D31,[2]publish!$A:$J,$E$5,FALSE)</f>
        <v/>
      </c>
      <c r="H31" s="27"/>
      <c r="I31" s="4"/>
    </row>
    <row r="32" spans="1:9" ht="15" customHeight="1" outlineLevel="1" x14ac:dyDescent="0.25">
      <c r="A32" s="38" t="s">
        <v>251</v>
      </c>
      <c r="B32" s="38" t="s">
        <v>259</v>
      </c>
      <c r="C32" s="39" t="s">
        <v>250</v>
      </c>
      <c r="D32" s="39" t="s">
        <v>29</v>
      </c>
      <c r="E32" s="40">
        <f>VLOOKUP($D32,[2]publish!$A:$J,$E$5,FALSE)</f>
        <v>162704.53000000003</v>
      </c>
      <c r="H32" s="27"/>
      <c r="I32" s="4"/>
    </row>
    <row r="33" spans="1:9" ht="15" customHeight="1" outlineLevel="1" x14ac:dyDescent="0.25">
      <c r="A33" s="38" t="s">
        <v>251</v>
      </c>
      <c r="B33" s="38" t="s">
        <v>259</v>
      </c>
      <c r="C33" s="39" t="s">
        <v>250</v>
      </c>
      <c r="D33" s="39" t="s">
        <v>30</v>
      </c>
      <c r="E33" s="40">
        <f>VLOOKUP($D33,[2]publish!$A:$J,$E$5,FALSE)</f>
        <v>723830.55999999994</v>
      </c>
      <c r="H33" s="27"/>
      <c r="I33" s="4"/>
    </row>
    <row r="34" spans="1:9" ht="15" customHeight="1" outlineLevel="1" x14ac:dyDescent="0.25">
      <c r="A34" s="38" t="s">
        <v>251</v>
      </c>
      <c r="B34" s="38" t="s">
        <v>259</v>
      </c>
      <c r="C34" s="39" t="s">
        <v>250</v>
      </c>
      <c r="D34" s="39" t="s">
        <v>31</v>
      </c>
      <c r="E34" s="40">
        <f>VLOOKUP($D34,[2]publish!$A:$J,$E$5,FALSE)</f>
        <v>1104061.4399999997</v>
      </c>
      <c r="H34" s="27"/>
      <c r="I34" s="4"/>
    </row>
    <row r="35" spans="1:9" ht="15" customHeight="1" outlineLevel="1" x14ac:dyDescent="0.25">
      <c r="A35" s="38" t="s">
        <v>251</v>
      </c>
      <c r="B35" s="38" t="s">
        <v>259</v>
      </c>
      <c r="C35" s="39" t="s">
        <v>250</v>
      </c>
      <c r="D35" s="39" t="s">
        <v>32</v>
      </c>
      <c r="E35" s="40">
        <f>VLOOKUP($D35,[2]publish!$A:$J,$E$5,FALSE)</f>
        <v>854119.86999999988</v>
      </c>
      <c r="H35" s="27"/>
      <c r="I35" s="4"/>
    </row>
    <row r="36" spans="1:9" ht="15" customHeight="1" outlineLevel="1" x14ac:dyDescent="0.25">
      <c r="A36" s="38" t="s">
        <v>251</v>
      </c>
      <c r="B36" s="38" t="s">
        <v>259</v>
      </c>
      <c r="C36" s="39" t="s">
        <v>250</v>
      </c>
      <c r="D36" s="39" t="s">
        <v>33</v>
      </c>
      <c r="E36" s="40">
        <f>VLOOKUP($D36,[2]publish!$A:$J,$E$5,FALSE)</f>
        <v>1749016.0999999999</v>
      </c>
      <c r="H36" s="27"/>
      <c r="I36" s="4"/>
    </row>
    <row r="37" spans="1:9" ht="15" customHeight="1" outlineLevel="1" x14ac:dyDescent="0.25">
      <c r="A37" s="38" t="s">
        <v>251</v>
      </c>
      <c r="B37" s="38" t="s">
        <v>259</v>
      </c>
      <c r="C37" s="39" t="s">
        <v>250</v>
      </c>
      <c r="D37" s="39" t="s">
        <v>34</v>
      </c>
      <c r="E37" s="40">
        <f>VLOOKUP($D37,[2]publish!$A:$J,$E$5,FALSE)</f>
        <v>1100774.74</v>
      </c>
      <c r="H37" s="27"/>
      <c r="I37" s="4"/>
    </row>
    <row r="38" spans="1:9" ht="15" customHeight="1" outlineLevel="1" x14ac:dyDescent="0.25">
      <c r="A38" s="38" t="s">
        <v>251</v>
      </c>
      <c r="B38" s="38" t="s">
        <v>259</v>
      </c>
      <c r="C38" s="39" t="s">
        <v>250</v>
      </c>
      <c r="D38" s="39" t="s">
        <v>35</v>
      </c>
      <c r="E38" s="40">
        <f>VLOOKUP($D38,[2]publish!$A:$J,$E$5,FALSE)</f>
        <v>2649973.5500000003</v>
      </c>
      <c r="H38" s="27"/>
      <c r="I38" s="4"/>
    </row>
    <row r="39" spans="1:9" ht="15" customHeight="1" outlineLevel="1" x14ac:dyDescent="0.25">
      <c r="A39" s="38" t="s">
        <v>251</v>
      </c>
      <c r="B39" s="38" t="s">
        <v>259</v>
      </c>
      <c r="C39" s="39" t="s">
        <v>250</v>
      </c>
      <c r="D39" s="39" t="s">
        <v>36</v>
      </c>
      <c r="E39" s="40">
        <f>VLOOKUP($D39,[2]publish!$A:$J,$E$5,FALSE)</f>
        <v>961023.91999999969</v>
      </c>
      <c r="H39" s="27"/>
      <c r="I39" s="4"/>
    </row>
    <row r="40" spans="1:9" ht="15" customHeight="1" outlineLevel="1" x14ac:dyDescent="0.25">
      <c r="A40" s="38" t="s">
        <v>251</v>
      </c>
      <c r="B40" s="38" t="s">
        <v>259</v>
      </c>
      <c r="C40" s="39" t="s">
        <v>250</v>
      </c>
      <c r="D40" s="39" t="s">
        <v>37</v>
      </c>
      <c r="E40" s="40">
        <f>VLOOKUP($D40,[2]publish!$A:$J,$E$5,FALSE)</f>
        <v>2610118.6700000009</v>
      </c>
      <c r="H40" s="27"/>
      <c r="I40" s="4"/>
    </row>
    <row r="41" spans="1:9" ht="15" customHeight="1" outlineLevel="1" x14ac:dyDescent="0.25">
      <c r="A41" s="38" t="s">
        <v>251</v>
      </c>
      <c r="B41" s="38" t="s">
        <v>259</v>
      </c>
      <c r="C41" s="39" t="s">
        <v>250</v>
      </c>
      <c r="D41" s="39" t="s">
        <v>38</v>
      </c>
      <c r="E41" s="40" t="str">
        <f>VLOOKUP($D41,[2]publish!$A:$J,$E$5,FALSE)</f>
        <v/>
      </c>
      <c r="H41" s="27"/>
      <c r="I41" s="4"/>
    </row>
    <row r="42" spans="1:9" ht="15" customHeight="1" outlineLevel="1" x14ac:dyDescent="0.25">
      <c r="A42" s="38" t="s">
        <v>251</v>
      </c>
      <c r="B42" s="38" t="s">
        <v>259</v>
      </c>
      <c r="C42" s="39" t="s">
        <v>250</v>
      </c>
      <c r="D42" s="39" t="s">
        <v>39</v>
      </c>
      <c r="E42" s="40">
        <f>VLOOKUP($D42,[2]publish!$A:$J,$E$5,FALSE)</f>
        <v>1036494.66</v>
      </c>
      <c r="H42" s="27"/>
      <c r="I42" s="4"/>
    </row>
    <row r="43" spans="1:9" ht="15" customHeight="1" outlineLevel="1" x14ac:dyDescent="0.25">
      <c r="A43" s="38" t="s">
        <v>251</v>
      </c>
      <c r="B43" s="38" t="s">
        <v>259</v>
      </c>
      <c r="C43" s="39" t="s">
        <v>250</v>
      </c>
      <c r="D43" s="39" t="s">
        <v>40</v>
      </c>
      <c r="E43" s="40">
        <f>VLOOKUP($D43,[2]publish!$A:$J,$E$5,FALSE)</f>
        <v>2833470.5300000003</v>
      </c>
      <c r="H43" s="27"/>
      <c r="I43" s="4"/>
    </row>
    <row r="44" spans="1:9" ht="15" customHeight="1" outlineLevel="1" x14ac:dyDescent="0.25">
      <c r="A44" s="38" t="s">
        <v>251</v>
      </c>
      <c r="B44" s="38" t="s">
        <v>259</v>
      </c>
      <c r="C44" s="39" t="s">
        <v>250</v>
      </c>
      <c r="D44" s="39" t="s">
        <v>41</v>
      </c>
      <c r="E44" s="40">
        <f>VLOOKUP($D44,[2]publish!$A:$J,$E$5,FALSE)</f>
        <v>2075658.8800000013</v>
      </c>
      <c r="H44" s="27"/>
      <c r="I44" s="4"/>
    </row>
    <row r="45" spans="1:9" ht="15" customHeight="1" outlineLevel="1" x14ac:dyDescent="0.25">
      <c r="A45" s="38" t="s">
        <v>251</v>
      </c>
      <c r="B45" s="38" t="s">
        <v>259</v>
      </c>
      <c r="C45" s="39" t="s">
        <v>250</v>
      </c>
      <c r="D45" s="39" t="s">
        <v>42</v>
      </c>
      <c r="E45" s="40">
        <f>VLOOKUP($D45,[2]publish!$A:$J,$E$5,FALSE)</f>
        <v>1943253.2400000002</v>
      </c>
      <c r="H45" s="27"/>
      <c r="I45" s="4"/>
    </row>
    <row r="46" spans="1:9" ht="15" customHeight="1" outlineLevel="1" x14ac:dyDescent="0.25">
      <c r="A46" s="38" t="s">
        <v>251</v>
      </c>
      <c r="B46" s="38" t="s">
        <v>259</v>
      </c>
      <c r="C46" s="39" t="s">
        <v>250</v>
      </c>
      <c r="D46" s="39" t="s">
        <v>43</v>
      </c>
      <c r="E46" s="40" t="str">
        <f>VLOOKUP($D46,[2]publish!$A:$J,$E$5,FALSE)</f>
        <v/>
      </c>
      <c r="H46" s="27"/>
      <c r="I46" s="4"/>
    </row>
    <row r="47" spans="1:9" ht="15" customHeight="1" outlineLevel="1" x14ac:dyDescent="0.25">
      <c r="A47" s="38" t="s">
        <v>251</v>
      </c>
      <c r="B47" s="38" t="s">
        <v>259</v>
      </c>
      <c r="C47" s="39" t="s">
        <v>250</v>
      </c>
      <c r="D47" s="39" t="s">
        <v>44</v>
      </c>
      <c r="E47" s="40">
        <f>VLOOKUP($D47,[2]publish!$A:$J,$E$5,FALSE)</f>
        <v>79000.06</v>
      </c>
      <c r="H47" s="27"/>
      <c r="I47" s="4"/>
    </row>
    <row r="48" spans="1:9" ht="15" customHeight="1" outlineLevel="1" x14ac:dyDescent="0.25">
      <c r="A48" s="38" t="s">
        <v>251</v>
      </c>
      <c r="B48" s="38" t="s">
        <v>259</v>
      </c>
      <c r="C48" s="39" t="s">
        <v>250</v>
      </c>
      <c r="D48" s="39" t="s">
        <v>45</v>
      </c>
      <c r="E48" s="40">
        <f>VLOOKUP($D48,[2]publish!$A:$J,$E$5,FALSE)</f>
        <v>1068594.78</v>
      </c>
      <c r="H48" s="27"/>
      <c r="I48" s="4"/>
    </row>
    <row r="49" spans="1:9" ht="15" customHeight="1" outlineLevel="1" x14ac:dyDescent="0.25">
      <c r="A49" s="38" t="s">
        <v>251</v>
      </c>
      <c r="B49" s="38" t="s">
        <v>259</v>
      </c>
      <c r="C49" s="39" t="s">
        <v>250</v>
      </c>
      <c r="D49" s="39" t="s">
        <v>46</v>
      </c>
      <c r="E49" s="40">
        <f>VLOOKUP($D49,[2]publish!$A:$J,$E$5,FALSE)</f>
        <v>692876.52</v>
      </c>
      <c r="H49" s="27"/>
      <c r="I49" s="4"/>
    </row>
    <row r="50" spans="1:9" ht="15" customHeight="1" outlineLevel="1" x14ac:dyDescent="0.25">
      <c r="A50" s="38" t="s">
        <v>251</v>
      </c>
      <c r="B50" s="38" t="s">
        <v>259</v>
      </c>
      <c r="C50" s="39" t="s">
        <v>250</v>
      </c>
      <c r="D50" s="39" t="s">
        <v>47</v>
      </c>
      <c r="E50" s="40">
        <f>VLOOKUP($D50,[2]publish!$A:$J,$E$5,FALSE)</f>
        <v>1229950.0899999999</v>
      </c>
      <c r="H50" s="27"/>
      <c r="I50" s="4"/>
    </row>
    <row r="51" spans="1:9" ht="15" customHeight="1" outlineLevel="1" x14ac:dyDescent="0.25">
      <c r="A51" s="38" t="s">
        <v>251</v>
      </c>
      <c r="B51" s="38" t="s">
        <v>259</v>
      </c>
      <c r="C51" s="39" t="s">
        <v>250</v>
      </c>
      <c r="D51" s="39" t="s">
        <v>262</v>
      </c>
      <c r="E51" s="40" t="str">
        <f>VLOOKUP($D51,[2]publish!$A:$J,$E$5,FALSE)</f>
        <v/>
      </c>
      <c r="H51" s="27"/>
      <c r="I51" s="4"/>
    </row>
    <row r="52" spans="1:9" ht="15" customHeight="1" outlineLevel="1" x14ac:dyDescent="0.25">
      <c r="A52" s="38" t="s">
        <v>251</v>
      </c>
      <c r="B52" s="38" t="s">
        <v>259</v>
      </c>
      <c r="C52" s="39" t="s">
        <v>250</v>
      </c>
      <c r="D52" s="39" t="s">
        <v>48</v>
      </c>
      <c r="E52" s="40">
        <f>VLOOKUP($D52,[2]publish!$A:$J,$E$5,FALSE)</f>
        <v>1022573.4000000003</v>
      </c>
      <c r="H52" s="27"/>
      <c r="I52" s="4"/>
    </row>
    <row r="53" spans="1:9" ht="15" customHeight="1" outlineLevel="1" x14ac:dyDescent="0.25">
      <c r="A53" s="38" t="s">
        <v>251</v>
      </c>
      <c r="B53" s="38" t="s">
        <v>259</v>
      </c>
      <c r="C53" s="39" t="s">
        <v>250</v>
      </c>
      <c r="D53" s="39" t="s">
        <v>49</v>
      </c>
      <c r="E53" s="40">
        <f>VLOOKUP($D53,[2]publish!$A:$J,$E$5,FALSE)</f>
        <v>2158363.3199999998</v>
      </c>
      <c r="H53" s="27"/>
      <c r="I53" s="4"/>
    </row>
    <row r="54" spans="1:9" ht="15" customHeight="1" outlineLevel="1" x14ac:dyDescent="0.25">
      <c r="A54" s="38" t="s">
        <v>251</v>
      </c>
      <c r="B54" s="38" t="s">
        <v>259</v>
      </c>
      <c r="C54" s="39" t="s">
        <v>250</v>
      </c>
      <c r="D54" s="39" t="s">
        <v>50</v>
      </c>
      <c r="E54" s="40">
        <f>VLOOKUP($D54,[2]publish!$A:$J,$E$5,FALSE)</f>
        <v>1573191.7500000002</v>
      </c>
      <c r="H54" s="27"/>
      <c r="I54" s="4"/>
    </row>
    <row r="55" spans="1:9" ht="15" customHeight="1" outlineLevel="1" x14ac:dyDescent="0.25">
      <c r="A55" s="38" t="s">
        <v>251</v>
      </c>
      <c r="B55" s="38" t="s">
        <v>259</v>
      </c>
      <c r="C55" s="39" t="s">
        <v>250</v>
      </c>
      <c r="D55" s="39" t="s">
        <v>51</v>
      </c>
      <c r="E55" s="40">
        <f>VLOOKUP($D55,[2]publish!$A:$J,$E$5,FALSE)</f>
        <v>2102133.3499999996</v>
      </c>
      <c r="H55" s="27"/>
      <c r="I55" s="4"/>
    </row>
    <row r="56" spans="1:9" ht="15" customHeight="1" outlineLevel="1" x14ac:dyDescent="0.25">
      <c r="A56" s="38" t="s">
        <v>251</v>
      </c>
      <c r="B56" s="38" t="s">
        <v>259</v>
      </c>
      <c r="C56" s="39" t="s">
        <v>250</v>
      </c>
      <c r="D56" s="39" t="s">
        <v>52</v>
      </c>
      <c r="E56" s="40">
        <f>VLOOKUP($D56,[2]publish!$A:$J,$E$5,FALSE)</f>
        <v>2634499.3900000025</v>
      </c>
      <c r="H56" s="27"/>
      <c r="I56" s="4"/>
    </row>
    <row r="57" spans="1:9" ht="15" customHeight="1" outlineLevel="1" x14ac:dyDescent="0.25">
      <c r="A57" s="38" t="s">
        <v>251</v>
      </c>
      <c r="B57" s="38" t="s">
        <v>259</v>
      </c>
      <c r="C57" s="39" t="s">
        <v>250</v>
      </c>
      <c r="D57" s="39" t="s">
        <v>53</v>
      </c>
      <c r="E57" s="40">
        <f>VLOOKUP($D57,[2]publish!$A:$J,$E$5,FALSE)</f>
        <v>1749160.1977000001</v>
      </c>
      <c r="H57" s="27"/>
      <c r="I57" s="4"/>
    </row>
    <row r="58" spans="1:9" ht="15" customHeight="1" outlineLevel="1" x14ac:dyDescent="0.25">
      <c r="A58" s="38" t="s">
        <v>251</v>
      </c>
      <c r="B58" s="38" t="s">
        <v>259</v>
      </c>
      <c r="C58" s="39" t="s">
        <v>250</v>
      </c>
      <c r="D58" s="39" t="s">
        <v>54</v>
      </c>
      <c r="E58" s="40">
        <f>VLOOKUP($D58,[2]publish!$A:$J,$E$5,FALSE)</f>
        <v>1441809.4</v>
      </c>
      <c r="H58" s="27"/>
      <c r="I58" s="4"/>
    </row>
    <row r="59" spans="1:9" ht="15" customHeight="1" outlineLevel="1" x14ac:dyDescent="0.25">
      <c r="A59" s="38" t="s">
        <v>251</v>
      </c>
      <c r="B59" s="38" t="s">
        <v>259</v>
      </c>
      <c r="C59" s="39" t="s">
        <v>250</v>
      </c>
      <c r="D59" s="39" t="s">
        <v>55</v>
      </c>
      <c r="E59" s="40">
        <f>VLOOKUP($D59,[2]publish!$A:$J,$E$5,FALSE)</f>
        <v>2158338.7200000002</v>
      </c>
      <c r="H59" s="27"/>
      <c r="I59" s="4"/>
    </row>
    <row r="60" spans="1:9" ht="15" customHeight="1" outlineLevel="1" x14ac:dyDescent="0.25">
      <c r="A60" s="38" t="s">
        <v>251</v>
      </c>
      <c r="B60" s="38" t="s">
        <v>259</v>
      </c>
      <c r="C60" s="39" t="s">
        <v>250</v>
      </c>
      <c r="D60" s="39" t="s">
        <v>263</v>
      </c>
      <c r="E60" s="40" t="str">
        <f>VLOOKUP($D60,[2]publish!$A:$J,$E$5,FALSE)</f>
        <v/>
      </c>
      <c r="H60" s="27"/>
      <c r="I60" s="4"/>
    </row>
    <row r="61" spans="1:9" ht="15" customHeight="1" outlineLevel="1" x14ac:dyDescent="0.25">
      <c r="A61" s="38" t="s">
        <v>251</v>
      </c>
      <c r="B61" s="38" t="s">
        <v>259</v>
      </c>
      <c r="C61" s="39" t="s">
        <v>250</v>
      </c>
      <c r="D61" s="39" t="s">
        <v>56</v>
      </c>
      <c r="E61" s="40">
        <f>VLOOKUP($D61,[2]publish!$A:$J,$E$5,FALSE)</f>
        <v>762851.71</v>
      </c>
      <c r="H61" s="27"/>
      <c r="I61" s="4"/>
    </row>
    <row r="62" spans="1:9" ht="15" customHeight="1" outlineLevel="1" x14ac:dyDescent="0.25">
      <c r="A62" s="38" t="s">
        <v>251</v>
      </c>
      <c r="B62" s="38" t="s">
        <v>259</v>
      </c>
      <c r="C62" s="39" t="s">
        <v>250</v>
      </c>
      <c r="D62" s="39" t="s">
        <v>57</v>
      </c>
      <c r="E62" s="40">
        <f>VLOOKUP($D62,[2]publish!$A:$J,$E$5,FALSE)</f>
        <v>1890565.6600000004</v>
      </c>
      <c r="H62" s="27"/>
      <c r="I62" s="4"/>
    </row>
    <row r="63" spans="1:9" ht="15" customHeight="1" outlineLevel="1" x14ac:dyDescent="0.25">
      <c r="A63" s="38" t="s">
        <v>251</v>
      </c>
      <c r="B63" s="38" t="s">
        <v>259</v>
      </c>
      <c r="C63" s="39" t="s">
        <v>250</v>
      </c>
      <c r="D63" s="39" t="s">
        <v>58</v>
      </c>
      <c r="E63" s="40">
        <f>VLOOKUP($D63,[2]publish!$A:$J,$E$5,FALSE)</f>
        <v>1921869.5899999996</v>
      </c>
      <c r="H63" s="27"/>
      <c r="I63" s="4"/>
    </row>
    <row r="64" spans="1:9" ht="15" customHeight="1" outlineLevel="1" x14ac:dyDescent="0.25">
      <c r="A64" s="38" t="s">
        <v>251</v>
      </c>
      <c r="B64" s="38" t="s">
        <v>259</v>
      </c>
      <c r="C64" s="39" t="s">
        <v>250</v>
      </c>
      <c r="D64" s="39" t="s">
        <v>59</v>
      </c>
      <c r="E64" s="40">
        <f>VLOOKUP($D64,[2]publish!$A:$J,$E$5,FALSE)</f>
        <v>640219.78</v>
      </c>
      <c r="H64" s="27"/>
      <c r="I64" s="4"/>
    </row>
    <row r="65" spans="1:9" ht="15" customHeight="1" outlineLevel="1" x14ac:dyDescent="0.25">
      <c r="A65" s="38" t="s">
        <v>251</v>
      </c>
      <c r="B65" s="38" t="s">
        <v>259</v>
      </c>
      <c r="C65" s="39" t="s">
        <v>250</v>
      </c>
      <c r="D65" s="39" t="s">
        <v>60</v>
      </c>
      <c r="E65" s="40">
        <f>VLOOKUP($D65,[2]publish!$A:$J,$E$5,FALSE)</f>
        <v>1985516.6340000008</v>
      </c>
      <c r="H65" s="27"/>
      <c r="I65" s="4"/>
    </row>
    <row r="66" spans="1:9" ht="15" customHeight="1" outlineLevel="1" x14ac:dyDescent="0.25">
      <c r="A66" s="38" t="s">
        <v>251</v>
      </c>
      <c r="B66" s="38" t="s">
        <v>259</v>
      </c>
      <c r="C66" s="39" t="s">
        <v>250</v>
      </c>
      <c r="D66" s="39" t="s">
        <v>61</v>
      </c>
      <c r="E66" s="40">
        <f>VLOOKUP($D66,[2]publish!$A:$J,$E$5,FALSE)</f>
        <v>1350132.7</v>
      </c>
      <c r="H66" s="27"/>
      <c r="I66" s="4"/>
    </row>
    <row r="67" spans="1:9" ht="15" customHeight="1" outlineLevel="1" x14ac:dyDescent="0.25">
      <c r="A67" s="38" t="s">
        <v>251</v>
      </c>
      <c r="B67" s="38" t="s">
        <v>259</v>
      </c>
      <c r="C67" s="39" t="s">
        <v>250</v>
      </c>
      <c r="D67" s="39" t="s">
        <v>62</v>
      </c>
      <c r="E67" s="40">
        <f>VLOOKUP($D67,[2]publish!$A:$J,$E$5,FALSE)</f>
        <v>2196522.11</v>
      </c>
      <c r="H67" s="27"/>
      <c r="I67" s="4"/>
    </row>
    <row r="68" spans="1:9" ht="15" customHeight="1" outlineLevel="1" x14ac:dyDescent="0.25">
      <c r="A68" s="38" t="s">
        <v>251</v>
      </c>
      <c r="B68" s="38" t="s">
        <v>259</v>
      </c>
      <c r="C68" s="39" t="s">
        <v>250</v>
      </c>
      <c r="D68" s="39" t="s">
        <v>63</v>
      </c>
      <c r="E68" s="40">
        <f>VLOOKUP($D68,[2]publish!$A:$J,$E$5,FALSE)</f>
        <v>400001.4</v>
      </c>
      <c r="H68" s="27"/>
      <c r="I68" s="4"/>
    </row>
    <row r="69" spans="1:9" ht="15" customHeight="1" outlineLevel="1" x14ac:dyDescent="0.25">
      <c r="A69" s="38" t="s">
        <v>251</v>
      </c>
      <c r="B69" s="38" t="s">
        <v>259</v>
      </c>
      <c r="C69" s="39" t="s">
        <v>250</v>
      </c>
      <c r="D69" s="39" t="s">
        <v>64</v>
      </c>
      <c r="E69" s="40">
        <f>VLOOKUP($D69,[2]publish!$A:$J,$E$5,FALSE)</f>
        <v>502849.98000000004</v>
      </c>
      <c r="H69" s="27"/>
      <c r="I69" s="4"/>
    </row>
    <row r="70" spans="1:9" ht="15" customHeight="1" outlineLevel="1" x14ac:dyDescent="0.25">
      <c r="A70" s="38" t="s">
        <v>251</v>
      </c>
      <c r="B70" s="38" t="s">
        <v>259</v>
      </c>
      <c r="C70" s="39" t="s">
        <v>250</v>
      </c>
      <c r="D70" s="39" t="s">
        <v>65</v>
      </c>
      <c r="E70" s="40">
        <f>VLOOKUP($D70,[2]publish!$A:$J,$E$5,FALSE)</f>
        <v>2483171.7599999998</v>
      </c>
      <c r="H70" s="27"/>
      <c r="I70" s="4"/>
    </row>
    <row r="71" spans="1:9" ht="15" customHeight="1" outlineLevel="1" x14ac:dyDescent="0.25">
      <c r="A71" s="38" t="s">
        <v>251</v>
      </c>
      <c r="B71" s="38" t="s">
        <v>259</v>
      </c>
      <c r="C71" s="39" t="s">
        <v>250</v>
      </c>
      <c r="D71" s="39" t="s">
        <v>66</v>
      </c>
      <c r="E71" s="40">
        <f>VLOOKUP($D71,[2]publish!$A:$J,$E$5,FALSE)</f>
        <v>2770044.3900000011</v>
      </c>
      <c r="H71" s="27"/>
      <c r="I71" s="4"/>
    </row>
    <row r="72" spans="1:9" ht="15" customHeight="1" outlineLevel="1" x14ac:dyDescent="0.25">
      <c r="A72" s="38" t="s">
        <v>251</v>
      </c>
      <c r="B72" s="38" t="s">
        <v>259</v>
      </c>
      <c r="C72" s="39" t="s">
        <v>250</v>
      </c>
      <c r="D72" s="39" t="s">
        <v>264</v>
      </c>
      <c r="E72" s="40" t="str">
        <f>VLOOKUP($D72,[2]publish!$A:$J,$E$5,FALSE)</f>
        <v/>
      </c>
      <c r="H72" s="27"/>
      <c r="I72" s="4"/>
    </row>
    <row r="73" spans="1:9" ht="15" customHeight="1" outlineLevel="1" x14ac:dyDescent="0.25">
      <c r="A73" s="38" t="s">
        <v>251</v>
      </c>
      <c r="B73" s="38" t="s">
        <v>259</v>
      </c>
      <c r="C73" s="39" t="s">
        <v>250</v>
      </c>
      <c r="D73" s="39" t="s">
        <v>67</v>
      </c>
      <c r="E73" s="40">
        <f>VLOOKUP($D73,[2]publish!$A:$J,$E$5,FALSE)</f>
        <v>2804869.87</v>
      </c>
      <c r="H73" s="27"/>
      <c r="I73" s="4"/>
    </row>
    <row r="74" spans="1:9" ht="15" customHeight="1" outlineLevel="1" x14ac:dyDescent="0.25">
      <c r="A74" s="38" t="s">
        <v>251</v>
      </c>
      <c r="B74" s="38" t="s">
        <v>259</v>
      </c>
      <c r="C74" s="39" t="s">
        <v>250</v>
      </c>
      <c r="D74" s="39" t="s">
        <v>68</v>
      </c>
      <c r="E74" s="40">
        <f>VLOOKUP($D74,[2]publish!$A:$J,$E$5,FALSE)</f>
        <v>130527.27</v>
      </c>
      <c r="H74" s="27"/>
      <c r="I74" s="4"/>
    </row>
    <row r="75" spans="1:9" ht="15" customHeight="1" outlineLevel="1" x14ac:dyDescent="0.25">
      <c r="A75" s="38" t="s">
        <v>251</v>
      </c>
      <c r="B75" s="38" t="s">
        <v>259</v>
      </c>
      <c r="C75" s="39" t="s">
        <v>250</v>
      </c>
      <c r="D75" s="39" t="s">
        <v>265</v>
      </c>
      <c r="E75" s="40" t="str">
        <f>VLOOKUP($D75,[2]publish!$A:$J,$E$5,FALSE)</f>
        <v/>
      </c>
      <c r="H75" s="27"/>
      <c r="I75" s="4"/>
    </row>
    <row r="76" spans="1:9" ht="15" customHeight="1" outlineLevel="1" x14ac:dyDescent="0.25">
      <c r="A76" s="38" t="s">
        <v>251</v>
      </c>
      <c r="B76" s="38" t="s">
        <v>259</v>
      </c>
      <c r="C76" s="39" t="s">
        <v>250</v>
      </c>
      <c r="D76" s="39" t="s">
        <v>69</v>
      </c>
      <c r="E76" s="40">
        <f>VLOOKUP($D76,[2]publish!$A:$J,$E$5,FALSE)</f>
        <v>1702477.7399999995</v>
      </c>
      <c r="H76" s="27"/>
      <c r="I76" s="4"/>
    </row>
    <row r="77" spans="1:9" ht="15" customHeight="1" outlineLevel="1" x14ac:dyDescent="0.25">
      <c r="A77" s="38" t="s">
        <v>251</v>
      </c>
      <c r="B77" s="38" t="s">
        <v>259</v>
      </c>
      <c r="C77" s="39" t="s">
        <v>250</v>
      </c>
      <c r="D77" s="39" t="s">
        <v>70</v>
      </c>
      <c r="E77" s="40">
        <f>VLOOKUP($D77,[2]publish!$A:$J,$E$5,FALSE)</f>
        <v>1178581.8499999999</v>
      </c>
      <c r="H77" s="27"/>
      <c r="I77" s="4"/>
    </row>
    <row r="78" spans="1:9" ht="15" customHeight="1" outlineLevel="1" x14ac:dyDescent="0.25">
      <c r="A78" s="38" t="s">
        <v>251</v>
      </c>
      <c r="B78" s="38" t="s">
        <v>259</v>
      </c>
      <c r="C78" s="39" t="s">
        <v>250</v>
      </c>
      <c r="D78" s="39" t="s">
        <v>71</v>
      </c>
      <c r="E78" s="40">
        <f>VLOOKUP($D78,[2]publish!$A:$J,$E$5,FALSE)</f>
        <v>1687038.3300000003</v>
      </c>
      <c r="H78" s="27"/>
      <c r="I78" s="4"/>
    </row>
    <row r="79" spans="1:9" ht="15" customHeight="1" outlineLevel="1" x14ac:dyDescent="0.25">
      <c r="A79" s="38" t="s">
        <v>251</v>
      </c>
      <c r="B79" s="38" t="s">
        <v>259</v>
      </c>
      <c r="C79" s="39" t="s">
        <v>250</v>
      </c>
      <c r="D79" s="39" t="s">
        <v>72</v>
      </c>
      <c r="E79" s="40">
        <f>VLOOKUP($D79,[2]publish!$A:$J,$E$5,FALSE)</f>
        <v>1590093.61</v>
      </c>
      <c r="H79" s="27"/>
      <c r="I79" s="4"/>
    </row>
    <row r="80" spans="1:9" ht="15" customHeight="1" outlineLevel="1" x14ac:dyDescent="0.25">
      <c r="A80" s="38" t="s">
        <v>251</v>
      </c>
      <c r="B80" s="38" t="s">
        <v>259</v>
      </c>
      <c r="C80" s="39" t="s">
        <v>250</v>
      </c>
      <c r="D80" s="39" t="s">
        <v>73</v>
      </c>
      <c r="E80" s="40">
        <f>VLOOKUP($D80,[2]publish!$A:$J,$E$5,FALSE)</f>
        <v>1387766.08</v>
      </c>
      <c r="H80" s="27"/>
      <c r="I80" s="4"/>
    </row>
    <row r="81" spans="1:9" ht="15" customHeight="1" outlineLevel="1" x14ac:dyDescent="0.25">
      <c r="A81" s="38" t="s">
        <v>251</v>
      </c>
      <c r="B81" s="38" t="s">
        <v>259</v>
      </c>
      <c r="C81" s="39" t="s">
        <v>250</v>
      </c>
      <c r="D81" s="39" t="s">
        <v>74</v>
      </c>
      <c r="E81" s="40">
        <f>VLOOKUP($D81,[2]publish!$A:$J,$E$5,FALSE)</f>
        <v>1377687.66</v>
      </c>
      <c r="H81" s="27"/>
      <c r="I81" s="4"/>
    </row>
    <row r="82" spans="1:9" ht="15" customHeight="1" outlineLevel="1" x14ac:dyDescent="0.25">
      <c r="A82" s="38" t="s">
        <v>251</v>
      </c>
      <c r="B82" s="38" t="s">
        <v>259</v>
      </c>
      <c r="C82" s="39" t="s">
        <v>250</v>
      </c>
      <c r="D82" s="39" t="s">
        <v>75</v>
      </c>
      <c r="E82" s="40">
        <f>VLOOKUP($D82,[2]publish!$A:$J,$E$5,FALSE)</f>
        <v>1675006.4400009997</v>
      </c>
      <c r="H82" s="27"/>
      <c r="I82" s="4"/>
    </row>
    <row r="83" spans="1:9" ht="15" customHeight="1" outlineLevel="1" x14ac:dyDescent="0.25">
      <c r="A83" s="38" t="s">
        <v>251</v>
      </c>
      <c r="B83" s="38" t="s">
        <v>259</v>
      </c>
      <c r="C83" s="39" t="s">
        <v>250</v>
      </c>
      <c r="D83" s="39" t="s">
        <v>76</v>
      </c>
      <c r="E83" s="40">
        <f>VLOOKUP($D83,[2]publish!$A:$J,$E$5,FALSE)</f>
        <v>1048350.0899999999</v>
      </c>
      <c r="H83" s="27"/>
      <c r="I83" s="4"/>
    </row>
    <row r="84" spans="1:9" ht="15" customHeight="1" outlineLevel="1" x14ac:dyDescent="0.25">
      <c r="A84" s="38" t="s">
        <v>251</v>
      </c>
      <c r="B84" s="38" t="s">
        <v>259</v>
      </c>
      <c r="C84" s="39" t="s">
        <v>250</v>
      </c>
      <c r="D84" s="39" t="s">
        <v>266</v>
      </c>
      <c r="E84" s="40" t="str">
        <f>VLOOKUP($D84,[2]publish!$A:$J,$E$5,FALSE)</f>
        <v/>
      </c>
      <c r="H84" s="27"/>
      <c r="I84" s="4"/>
    </row>
    <row r="85" spans="1:9" ht="15" customHeight="1" outlineLevel="1" x14ac:dyDescent="0.25">
      <c r="A85" s="38" t="s">
        <v>251</v>
      </c>
      <c r="B85" s="38" t="s">
        <v>259</v>
      </c>
      <c r="C85" s="39" t="s">
        <v>250</v>
      </c>
      <c r="D85" s="39" t="s">
        <v>77</v>
      </c>
      <c r="E85" s="40">
        <f>VLOOKUP($D85,[2]publish!$A:$J,$E$5,FALSE)</f>
        <v>1132467.3699999999</v>
      </c>
      <c r="H85" s="27"/>
      <c r="I85" s="4"/>
    </row>
    <row r="86" spans="1:9" ht="15" customHeight="1" outlineLevel="1" x14ac:dyDescent="0.25">
      <c r="A86" s="38" t="s">
        <v>251</v>
      </c>
      <c r="B86" s="38" t="s">
        <v>259</v>
      </c>
      <c r="C86" s="39" t="s">
        <v>250</v>
      </c>
      <c r="D86" s="39" t="s">
        <v>78</v>
      </c>
      <c r="E86" s="40">
        <f>VLOOKUP($D86,[2]publish!$A:$J,$E$5,FALSE)</f>
        <v>1543904.9800000002</v>
      </c>
      <c r="H86" s="27"/>
      <c r="I86" s="4"/>
    </row>
    <row r="87" spans="1:9" ht="15" customHeight="1" outlineLevel="1" x14ac:dyDescent="0.25">
      <c r="A87" s="38" t="s">
        <v>251</v>
      </c>
      <c r="B87" s="38" t="s">
        <v>259</v>
      </c>
      <c r="C87" s="39" t="s">
        <v>250</v>
      </c>
      <c r="D87" s="39" t="s">
        <v>79</v>
      </c>
      <c r="E87" s="40">
        <f>VLOOKUP($D87,[2]publish!$A:$J,$E$5,FALSE)</f>
        <v>1908901.5358099998</v>
      </c>
      <c r="H87" s="27"/>
      <c r="I87" s="4"/>
    </row>
    <row r="88" spans="1:9" ht="15" customHeight="1" outlineLevel="1" x14ac:dyDescent="0.25">
      <c r="A88" s="38" t="s">
        <v>251</v>
      </c>
      <c r="B88" s="38" t="s">
        <v>259</v>
      </c>
      <c r="C88" s="39" t="s">
        <v>250</v>
      </c>
      <c r="D88" s="39" t="s">
        <v>80</v>
      </c>
      <c r="E88" s="40">
        <f>VLOOKUP($D88,[2]publish!$A:$J,$E$5,FALSE)</f>
        <v>1953726.919999999</v>
      </c>
      <c r="H88" s="27"/>
      <c r="I88" s="4"/>
    </row>
    <row r="89" spans="1:9" ht="15" customHeight="1" outlineLevel="1" x14ac:dyDescent="0.25">
      <c r="A89" s="38" t="s">
        <v>251</v>
      </c>
      <c r="B89" s="38" t="s">
        <v>259</v>
      </c>
      <c r="C89" s="39" t="s">
        <v>250</v>
      </c>
      <c r="D89" s="39" t="s">
        <v>81</v>
      </c>
      <c r="E89" s="40">
        <f>VLOOKUP($D89,[2]publish!$A:$J,$E$5,FALSE)</f>
        <v>2522758.060000001</v>
      </c>
      <c r="H89" s="27"/>
      <c r="I89" s="4"/>
    </row>
    <row r="90" spans="1:9" ht="15" customHeight="1" outlineLevel="1" x14ac:dyDescent="0.25">
      <c r="A90" s="38" t="s">
        <v>251</v>
      </c>
      <c r="B90" s="38" t="s">
        <v>259</v>
      </c>
      <c r="C90" s="39" t="s">
        <v>250</v>
      </c>
      <c r="D90" s="39" t="s">
        <v>82</v>
      </c>
      <c r="E90" s="40">
        <f>VLOOKUP($D90,[2]publish!$A:$J,$E$5,FALSE)</f>
        <v>1511360.0308020001</v>
      </c>
      <c r="H90" s="27"/>
      <c r="I90" s="4"/>
    </row>
    <row r="91" spans="1:9" ht="15" customHeight="1" outlineLevel="1" x14ac:dyDescent="0.25">
      <c r="A91" s="38" t="s">
        <v>251</v>
      </c>
      <c r="B91" s="38" t="s">
        <v>259</v>
      </c>
      <c r="C91" s="39" t="s">
        <v>250</v>
      </c>
      <c r="D91" s="39" t="s">
        <v>83</v>
      </c>
      <c r="E91" s="40">
        <f>VLOOKUP($D91,[2]publish!$A:$J,$E$5,FALSE)</f>
        <v>496221.64</v>
      </c>
      <c r="H91" s="27"/>
      <c r="I91" s="4"/>
    </row>
    <row r="92" spans="1:9" ht="15" customHeight="1" outlineLevel="1" x14ac:dyDescent="0.25">
      <c r="A92" s="38" t="s">
        <v>251</v>
      </c>
      <c r="B92" s="38" t="s">
        <v>259</v>
      </c>
      <c r="C92" s="39" t="s">
        <v>250</v>
      </c>
      <c r="D92" s="39" t="s">
        <v>267</v>
      </c>
      <c r="E92" s="40" t="str">
        <f>VLOOKUP($D92,[2]publish!$A:$J,$E$5,FALSE)</f>
        <v/>
      </c>
      <c r="H92" s="27"/>
      <c r="I92" s="4"/>
    </row>
    <row r="93" spans="1:9" ht="15" customHeight="1" outlineLevel="1" x14ac:dyDescent="0.25">
      <c r="A93" s="38" t="s">
        <v>251</v>
      </c>
      <c r="B93" s="38" t="s">
        <v>259</v>
      </c>
      <c r="C93" s="39" t="s">
        <v>250</v>
      </c>
      <c r="D93" s="39" t="s">
        <v>84</v>
      </c>
      <c r="E93" s="40">
        <f>VLOOKUP($D93,[2]publish!$A:$J,$E$5,FALSE)</f>
        <v>1189605.8099999998</v>
      </c>
      <c r="H93" s="27"/>
      <c r="I93" s="4"/>
    </row>
    <row r="94" spans="1:9" ht="15" customHeight="1" outlineLevel="1" x14ac:dyDescent="0.25">
      <c r="A94" s="38" t="s">
        <v>251</v>
      </c>
      <c r="B94" s="38" t="s">
        <v>259</v>
      </c>
      <c r="C94" s="39" t="s">
        <v>250</v>
      </c>
      <c r="D94" s="39" t="s">
        <v>85</v>
      </c>
      <c r="E94" s="40">
        <f>VLOOKUP($D94,[2]publish!$A:$J,$E$5,FALSE)</f>
        <v>1251355.8699999999</v>
      </c>
      <c r="H94" s="27"/>
      <c r="I94" s="4"/>
    </row>
    <row r="95" spans="1:9" ht="15" customHeight="1" outlineLevel="1" x14ac:dyDescent="0.25">
      <c r="A95" s="38" t="s">
        <v>251</v>
      </c>
      <c r="B95" s="38" t="s">
        <v>259</v>
      </c>
      <c r="C95" s="39" t="s">
        <v>250</v>
      </c>
      <c r="D95" s="39" t="s">
        <v>86</v>
      </c>
      <c r="E95" s="40">
        <f>VLOOKUP($D95,[2]publish!$A:$J,$E$5,FALSE)</f>
        <v>2270518.5867300006</v>
      </c>
      <c r="H95" s="27"/>
      <c r="I95" s="4"/>
    </row>
    <row r="96" spans="1:9" ht="15" customHeight="1" outlineLevel="1" x14ac:dyDescent="0.25">
      <c r="A96" s="38" t="s">
        <v>251</v>
      </c>
      <c r="B96" s="38" t="s">
        <v>259</v>
      </c>
      <c r="C96" s="39" t="s">
        <v>250</v>
      </c>
      <c r="D96" s="39" t="s">
        <v>87</v>
      </c>
      <c r="E96" s="40">
        <f>VLOOKUP($D96,[2]publish!$A:$J,$E$5,FALSE)</f>
        <v>2476018.1178099993</v>
      </c>
      <c r="H96" s="27"/>
      <c r="I96" s="4"/>
    </row>
    <row r="97" spans="1:9" ht="15" customHeight="1" outlineLevel="1" x14ac:dyDescent="0.25">
      <c r="A97" s="38" t="s">
        <v>251</v>
      </c>
      <c r="B97" s="38" t="s">
        <v>259</v>
      </c>
      <c r="C97" s="39" t="s">
        <v>250</v>
      </c>
      <c r="D97" s="39" t="s">
        <v>88</v>
      </c>
      <c r="E97" s="40">
        <f>VLOOKUP($D97,[2]publish!$A:$J,$E$5,FALSE)</f>
        <v>885243.9299999997</v>
      </c>
      <c r="H97" s="27"/>
      <c r="I97" s="4"/>
    </row>
    <row r="98" spans="1:9" ht="15" customHeight="1" outlineLevel="1" x14ac:dyDescent="0.25">
      <c r="A98" s="38" t="s">
        <v>251</v>
      </c>
      <c r="B98" s="38" t="s">
        <v>259</v>
      </c>
      <c r="C98" s="39" t="s">
        <v>250</v>
      </c>
      <c r="D98" s="39" t="s">
        <v>89</v>
      </c>
      <c r="E98" s="40">
        <f>VLOOKUP($D98,[2]publish!$A:$J,$E$5,FALSE)</f>
        <v>1833260.1200000006</v>
      </c>
      <c r="H98" s="27"/>
      <c r="I98" s="4"/>
    </row>
    <row r="99" spans="1:9" ht="15" customHeight="1" outlineLevel="1" x14ac:dyDescent="0.25">
      <c r="A99" s="38" t="s">
        <v>251</v>
      </c>
      <c r="B99" s="38" t="s">
        <v>259</v>
      </c>
      <c r="C99" s="39" t="s">
        <v>250</v>
      </c>
      <c r="D99" s="39" t="s">
        <v>90</v>
      </c>
      <c r="E99" s="40">
        <f>VLOOKUP($D99,[2]publish!$A:$J,$E$5,FALSE)</f>
        <v>1934360.9899999995</v>
      </c>
      <c r="H99" s="27"/>
      <c r="I99" s="4"/>
    </row>
    <row r="100" spans="1:9" ht="15" customHeight="1" outlineLevel="1" x14ac:dyDescent="0.25">
      <c r="A100" s="38" t="s">
        <v>251</v>
      </c>
      <c r="B100" s="38" t="s">
        <v>259</v>
      </c>
      <c r="C100" s="39" t="s">
        <v>250</v>
      </c>
      <c r="D100" s="39" t="s">
        <v>91</v>
      </c>
      <c r="E100" s="40">
        <f>VLOOKUP($D100,[2]publish!$A:$J,$E$5,FALSE)</f>
        <v>1622302.5100000007</v>
      </c>
      <c r="H100" s="27"/>
      <c r="I100" s="4"/>
    </row>
    <row r="101" spans="1:9" ht="15" customHeight="1" outlineLevel="1" x14ac:dyDescent="0.25">
      <c r="A101" s="38" t="s">
        <v>251</v>
      </c>
      <c r="B101" s="38" t="s">
        <v>259</v>
      </c>
      <c r="C101" s="39" t="s">
        <v>250</v>
      </c>
      <c r="D101" s="39" t="s">
        <v>92</v>
      </c>
      <c r="E101" s="40" t="str">
        <f>VLOOKUP($D101,[2]publish!$A:$J,$E$5,FALSE)</f>
        <v/>
      </c>
      <c r="H101" s="27"/>
      <c r="I101" s="4"/>
    </row>
    <row r="102" spans="1:9" ht="15" customHeight="1" outlineLevel="1" x14ac:dyDescent="0.25">
      <c r="A102" s="38" t="s">
        <v>251</v>
      </c>
      <c r="B102" s="38" t="s">
        <v>259</v>
      </c>
      <c r="C102" s="39" t="s">
        <v>250</v>
      </c>
      <c r="D102" s="39" t="s">
        <v>93</v>
      </c>
      <c r="E102" s="40">
        <f>VLOOKUP($D102,[2]publish!$A:$J,$E$5,FALSE)</f>
        <v>2975966.5100000016</v>
      </c>
      <c r="H102" s="27"/>
      <c r="I102" s="4"/>
    </row>
    <row r="103" spans="1:9" ht="15" customHeight="1" outlineLevel="1" x14ac:dyDescent="0.25">
      <c r="A103" s="38" t="s">
        <v>251</v>
      </c>
      <c r="B103" s="38" t="s">
        <v>259</v>
      </c>
      <c r="C103" s="39" t="s">
        <v>250</v>
      </c>
      <c r="D103" s="39" t="s">
        <v>94</v>
      </c>
      <c r="E103" s="40">
        <f>VLOOKUP($D103,[2]publish!$A:$J,$E$5,FALSE)</f>
        <v>694348.05000000016</v>
      </c>
      <c r="H103" s="27"/>
      <c r="I103" s="4"/>
    </row>
    <row r="104" spans="1:9" ht="15" customHeight="1" outlineLevel="1" x14ac:dyDescent="0.25">
      <c r="A104" s="38" t="s">
        <v>251</v>
      </c>
      <c r="B104" s="38" t="s">
        <v>259</v>
      </c>
      <c r="C104" s="39" t="s">
        <v>250</v>
      </c>
      <c r="D104" s="39" t="s">
        <v>268</v>
      </c>
      <c r="E104" s="40" t="str">
        <f>VLOOKUP($D104,[2]publish!$A:$J,$E$5,FALSE)</f>
        <v/>
      </c>
      <c r="H104" s="27"/>
      <c r="I104" s="4"/>
    </row>
    <row r="105" spans="1:9" ht="15" customHeight="1" outlineLevel="1" x14ac:dyDescent="0.25">
      <c r="A105" s="38" t="s">
        <v>251</v>
      </c>
      <c r="B105" s="38" t="s">
        <v>259</v>
      </c>
      <c r="C105" s="39" t="s">
        <v>250</v>
      </c>
      <c r="D105" s="39" t="s">
        <v>95</v>
      </c>
      <c r="E105" s="40">
        <f>VLOOKUP($D105,[2]publish!$A:$J,$E$5,FALSE)</f>
        <v>1349361.9799999995</v>
      </c>
      <c r="H105" s="27"/>
      <c r="I105" s="4"/>
    </row>
    <row r="106" spans="1:9" ht="15" customHeight="1" outlineLevel="1" x14ac:dyDescent="0.25">
      <c r="A106" s="38" t="s">
        <v>251</v>
      </c>
      <c r="B106" s="38" t="s">
        <v>259</v>
      </c>
      <c r="C106" s="39" t="s">
        <v>250</v>
      </c>
      <c r="D106" s="39" t="s">
        <v>96</v>
      </c>
      <c r="E106" s="40">
        <f>VLOOKUP($D106,[2]publish!$A:$J,$E$5,FALSE)</f>
        <v>2694156.01</v>
      </c>
      <c r="H106" s="27"/>
      <c r="I106" s="4"/>
    </row>
    <row r="107" spans="1:9" ht="15" customHeight="1" outlineLevel="1" x14ac:dyDescent="0.25">
      <c r="A107" s="38" t="s">
        <v>251</v>
      </c>
      <c r="B107" s="38" t="s">
        <v>259</v>
      </c>
      <c r="C107" s="39" t="s">
        <v>250</v>
      </c>
      <c r="D107" s="39" t="s">
        <v>97</v>
      </c>
      <c r="E107" s="40">
        <f>VLOOKUP($D107,[2]publish!$A:$J,$E$5,FALSE)</f>
        <v>2016644.7000000004</v>
      </c>
      <c r="H107" s="27"/>
      <c r="I107" s="4"/>
    </row>
    <row r="108" spans="1:9" ht="15" customHeight="1" outlineLevel="1" x14ac:dyDescent="0.25">
      <c r="A108" s="38" t="s">
        <v>251</v>
      </c>
      <c r="B108" s="38" t="s">
        <v>259</v>
      </c>
      <c r="C108" s="39" t="s">
        <v>250</v>
      </c>
      <c r="D108" s="39" t="s">
        <v>98</v>
      </c>
      <c r="E108" s="40">
        <f>VLOOKUP($D108,[2]publish!$A:$J,$E$5,FALSE)</f>
        <v>1568601.9899999993</v>
      </c>
      <c r="H108" s="27"/>
      <c r="I108" s="4"/>
    </row>
    <row r="109" spans="1:9" ht="15" customHeight="1" outlineLevel="1" x14ac:dyDescent="0.25">
      <c r="A109" s="38" t="s">
        <v>251</v>
      </c>
      <c r="B109" s="38" t="s">
        <v>259</v>
      </c>
      <c r="C109" s="39" t="s">
        <v>250</v>
      </c>
      <c r="D109" s="39" t="s">
        <v>269</v>
      </c>
      <c r="E109" s="40" t="str">
        <f>VLOOKUP($D109,[2]publish!$A:$J,$E$5,FALSE)</f>
        <v/>
      </c>
      <c r="H109" s="27"/>
      <c r="I109" s="4"/>
    </row>
    <row r="110" spans="1:9" ht="15" customHeight="1" outlineLevel="1" x14ac:dyDescent="0.25">
      <c r="A110" s="38" t="s">
        <v>251</v>
      </c>
      <c r="B110" s="38" t="s">
        <v>259</v>
      </c>
      <c r="C110" s="39" t="s">
        <v>250</v>
      </c>
      <c r="D110" s="39" t="s">
        <v>99</v>
      </c>
      <c r="E110" s="40">
        <f>VLOOKUP($D110,[2]publish!$A:$J,$E$5,FALSE)</f>
        <v>2989297.37</v>
      </c>
      <c r="H110" s="27"/>
      <c r="I110" s="4"/>
    </row>
    <row r="111" spans="1:9" ht="15" customHeight="1" outlineLevel="1" x14ac:dyDescent="0.25">
      <c r="A111" s="38" t="s">
        <v>251</v>
      </c>
      <c r="B111" s="38" t="s">
        <v>259</v>
      </c>
      <c r="C111" s="39" t="s">
        <v>250</v>
      </c>
      <c r="D111" s="39" t="s">
        <v>100</v>
      </c>
      <c r="E111" s="40">
        <f>VLOOKUP($D111,[2]publish!$A:$J,$E$5,FALSE)</f>
        <v>787634.70999999973</v>
      </c>
      <c r="H111" s="27"/>
      <c r="I111" s="4"/>
    </row>
    <row r="112" spans="1:9" ht="15" customHeight="1" outlineLevel="1" x14ac:dyDescent="0.25">
      <c r="A112" s="38" t="s">
        <v>251</v>
      </c>
      <c r="B112" s="38" t="s">
        <v>259</v>
      </c>
      <c r="C112" s="39" t="s">
        <v>250</v>
      </c>
      <c r="D112" s="39" t="s">
        <v>101</v>
      </c>
      <c r="E112" s="40">
        <f>VLOOKUP($D112,[2]publish!$A:$J,$E$5,FALSE)</f>
        <v>1667233.8499999996</v>
      </c>
      <c r="H112" s="27"/>
      <c r="I112" s="4"/>
    </row>
    <row r="113" spans="1:9" ht="15" customHeight="1" outlineLevel="1" x14ac:dyDescent="0.25">
      <c r="A113" s="38" t="s">
        <v>251</v>
      </c>
      <c r="B113" s="38" t="s">
        <v>259</v>
      </c>
      <c r="C113" s="39" t="s">
        <v>250</v>
      </c>
      <c r="D113" s="39" t="s">
        <v>102</v>
      </c>
      <c r="E113" s="40">
        <f>VLOOKUP($D113,[2]publish!$A:$J,$E$5,FALSE)</f>
        <v>1020610.2400000002</v>
      </c>
      <c r="H113" s="27"/>
      <c r="I113" s="4"/>
    </row>
    <row r="114" spans="1:9" ht="15" customHeight="1" outlineLevel="1" x14ac:dyDescent="0.25">
      <c r="A114" s="38" t="s">
        <v>251</v>
      </c>
      <c r="B114" s="38" t="s">
        <v>259</v>
      </c>
      <c r="C114" s="39" t="s">
        <v>250</v>
      </c>
      <c r="D114" s="39" t="s">
        <v>103</v>
      </c>
      <c r="E114" s="40" t="str">
        <f>VLOOKUP($D114,[2]publish!$A:$J,$E$5,FALSE)</f>
        <v/>
      </c>
      <c r="H114" s="27"/>
      <c r="I114" s="4"/>
    </row>
    <row r="115" spans="1:9" ht="15" customHeight="1" outlineLevel="1" x14ac:dyDescent="0.25">
      <c r="A115" s="38" t="s">
        <v>251</v>
      </c>
      <c r="B115" s="38" t="s">
        <v>259</v>
      </c>
      <c r="C115" s="39" t="s">
        <v>250</v>
      </c>
      <c r="D115" s="39" t="s">
        <v>104</v>
      </c>
      <c r="E115" s="40">
        <f>VLOOKUP($D115,[2]publish!$A:$J,$E$5,FALSE)</f>
        <v>846047.97</v>
      </c>
      <c r="H115" s="27"/>
      <c r="I115" s="4"/>
    </row>
    <row r="116" spans="1:9" ht="15" customHeight="1" outlineLevel="1" x14ac:dyDescent="0.25">
      <c r="A116" s="38" t="s">
        <v>251</v>
      </c>
      <c r="B116" s="38" t="s">
        <v>259</v>
      </c>
      <c r="C116" s="39" t="s">
        <v>250</v>
      </c>
      <c r="D116" s="39" t="s">
        <v>105</v>
      </c>
      <c r="E116" s="40">
        <f>VLOOKUP($D116,[2]publish!$A:$J,$E$5,FALSE)</f>
        <v>1331752.1099999999</v>
      </c>
      <c r="H116" s="27"/>
      <c r="I116" s="4"/>
    </row>
    <row r="117" spans="1:9" ht="15" customHeight="1" outlineLevel="1" x14ac:dyDescent="0.25">
      <c r="A117" s="38" t="s">
        <v>251</v>
      </c>
      <c r="B117" s="38" t="s">
        <v>259</v>
      </c>
      <c r="C117" s="39" t="s">
        <v>250</v>
      </c>
      <c r="D117" s="39" t="s">
        <v>106</v>
      </c>
      <c r="E117" s="40">
        <f>VLOOKUP($D117,[2]publish!$A:$J,$E$5,FALSE)</f>
        <v>1037140.5400000002</v>
      </c>
      <c r="H117" s="27"/>
      <c r="I117" s="4"/>
    </row>
    <row r="118" spans="1:9" ht="15" customHeight="1" outlineLevel="1" x14ac:dyDescent="0.25">
      <c r="A118" s="38" t="s">
        <v>251</v>
      </c>
      <c r="B118" s="38" t="s">
        <v>259</v>
      </c>
      <c r="C118" s="39" t="s">
        <v>250</v>
      </c>
      <c r="D118" s="39" t="s">
        <v>107</v>
      </c>
      <c r="E118" s="40" t="str">
        <f>VLOOKUP($D118,[2]publish!$A:$J,$E$5,FALSE)</f>
        <v/>
      </c>
      <c r="H118" s="27"/>
      <c r="I118" s="4"/>
    </row>
    <row r="119" spans="1:9" ht="15" customHeight="1" outlineLevel="1" x14ac:dyDescent="0.25">
      <c r="A119" s="38" t="s">
        <v>251</v>
      </c>
      <c r="B119" s="38" t="s">
        <v>259</v>
      </c>
      <c r="C119" s="39" t="s">
        <v>250</v>
      </c>
      <c r="D119" s="39" t="s">
        <v>108</v>
      </c>
      <c r="E119" s="40">
        <f>VLOOKUP($D119,[2]publish!$A:$J,$E$5,FALSE)</f>
        <v>1468517.6999999997</v>
      </c>
      <c r="H119" s="27"/>
      <c r="I119" s="4"/>
    </row>
    <row r="120" spans="1:9" ht="15" customHeight="1" outlineLevel="1" x14ac:dyDescent="0.25">
      <c r="A120" s="38" t="s">
        <v>251</v>
      </c>
      <c r="B120" s="38" t="s">
        <v>259</v>
      </c>
      <c r="C120" s="39" t="s">
        <v>250</v>
      </c>
      <c r="D120" s="39" t="s">
        <v>109</v>
      </c>
      <c r="E120" s="40">
        <f>VLOOKUP($D120,[2]publish!$A:$J,$E$5,FALSE)</f>
        <v>2301134.7800000003</v>
      </c>
      <c r="H120" s="27"/>
      <c r="I120" s="4"/>
    </row>
    <row r="121" spans="1:9" ht="15" customHeight="1" outlineLevel="1" x14ac:dyDescent="0.25">
      <c r="A121" s="38" t="s">
        <v>251</v>
      </c>
      <c r="B121" s="38" t="s">
        <v>259</v>
      </c>
      <c r="C121" s="39" t="s">
        <v>250</v>
      </c>
      <c r="D121" s="39" t="s">
        <v>110</v>
      </c>
      <c r="E121" s="40">
        <f>VLOOKUP($D121,[2]publish!$A:$J,$E$5,FALSE)</f>
        <v>2662668.9500000002</v>
      </c>
      <c r="H121" s="27"/>
      <c r="I121" s="4"/>
    </row>
    <row r="122" spans="1:9" ht="15" customHeight="1" outlineLevel="1" x14ac:dyDescent="0.25">
      <c r="A122" s="38" t="s">
        <v>251</v>
      </c>
      <c r="B122" s="38" t="s">
        <v>259</v>
      </c>
      <c r="C122" s="39" t="s">
        <v>250</v>
      </c>
      <c r="D122" s="39" t="s">
        <v>111</v>
      </c>
      <c r="E122" s="40">
        <f>VLOOKUP($D122,[2]publish!$A:$J,$E$5,FALSE)</f>
        <v>1576076.82</v>
      </c>
      <c r="H122" s="27"/>
      <c r="I122" s="4"/>
    </row>
    <row r="123" spans="1:9" ht="15" customHeight="1" outlineLevel="1" x14ac:dyDescent="0.25">
      <c r="A123" s="38" t="s">
        <v>251</v>
      </c>
      <c r="B123" s="38" t="s">
        <v>259</v>
      </c>
      <c r="C123" s="39" t="s">
        <v>250</v>
      </c>
      <c r="D123" s="39" t="s">
        <v>270</v>
      </c>
      <c r="E123" s="40" t="str">
        <f>VLOOKUP($D123,[2]publish!$A:$J,$E$5,FALSE)</f>
        <v/>
      </c>
      <c r="H123" s="27"/>
      <c r="I123" s="4"/>
    </row>
    <row r="124" spans="1:9" ht="15" customHeight="1" outlineLevel="1" x14ac:dyDescent="0.25">
      <c r="A124" s="38" t="s">
        <v>251</v>
      </c>
      <c r="B124" s="38" t="s">
        <v>259</v>
      </c>
      <c r="C124" s="39" t="s">
        <v>250</v>
      </c>
      <c r="D124" s="39" t="s">
        <v>112</v>
      </c>
      <c r="E124" s="40">
        <f>VLOOKUP($D124,[2]publish!$A:$J,$E$5,FALSE)</f>
        <v>1783935.6900000004</v>
      </c>
      <c r="H124" s="27"/>
      <c r="I124" s="4"/>
    </row>
    <row r="125" spans="1:9" ht="15" customHeight="1" outlineLevel="1" x14ac:dyDescent="0.25">
      <c r="A125" s="38" t="s">
        <v>251</v>
      </c>
      <c r="B125" s="38" t="s">
        <v>259</v>
      </c>
      <c r="C125" s="39" t="s">
        <v>250</v>
      </c>
      <c r="D125" s="39" t="s">
        <v>113</v>
      </c>
      <c r="E125" s="40">
        <f>VLOOKUP($D125,[2]publish!$A:$J,$E$5,FALSE)</f>
        <v>1748202.0999999999</v>
      </c>
      <c r="H125" s="27"/>
      <c r="I125" s="4"/>
    </row>
    <row r="126" spans="1:9" ht="15" customHeight="1" outlineLevel="1" x14ac:dyDescent="0.25">
      <c r="A126" s="38" t="s">
        <v>251</v>
      </c>
      <c r="B126" s="38" t="s">
        <v>259</v>
      </c>
      <c r="C126" s="39" t="s">
        <v>250</v>
      </c>
      <c r="D126" s="39" t="s">
        <v>114</v>
      </c>
      <c r="E126" s="40">
        <f>VLOOKUP($D126,[2]publish!$A:$J,$E$5,FALSE)</f>
        <v>860369.69</v>
      </c>
      <c r="H126" s="27"/>
      <c r="I126" s="4"/>
    </row>
    <row r="127" spans="1:9" ht="15" customHeight="1" outlineLevel="1" x14ac:dyDescent="0.25">
      <c r="A127" s="38" t="s">
        <v>251</v>
      </c>
      <c r="B127" s="38" t="s">
        <v>259</v>
      </c>
      <c r="C127" s="39" t="s">
        <v>250</v>
      </c>
      <c r="D127" s="39" t="s">
        <v>115</v>
      </c>
      <c r="E127" s="40">
        <f>VLOOKUP($D127,[2]publish!$A:$J,$E$5,FALSE)</f>
        <v>998521.2200000002</v>
      </c>
      <c r="H127" s="27"/>
      <c r="I127" s="4"/>
    </row>
    <row r="128" spans="1:9" ht="15" customHeight="1" outlineLevel="1" x14ac:dyDescent="0.25">
      <c r="A128" s="38" t="s">
        <v>251</v>
      </c>
      <c r="B128" s="38" t="s">
        <v>259</v>
      </c>
      <c r="C128" s="39" t="s">
        <v>250</v>
      </c>
      <c r="D128" s="39" t="s">
        <v>271</v>
      </c>
      <c r="E128" s="40" t="str">
        <f>VLOOKUP($D128,[2]publish!$A:$J,$E$5,FALSE)</f>
        <v/>
      </c>
      <c r="H128" s="27"/>
      <c r="I128" s="4"/>
    </row>
    <row r="129" spans="1:9" ht="15" customHeight="1" outlineLevel="1" x14ac:dyDescent="0.25">
      <c r="A129" s="38" t="s">
        <v>251</v>
      </c>
      <c r="B129" s="38" t="s">
        <v>259</v>
      </c>
      <c r="C129" s="39" t="s">
        <v>250</v>
      </c>
      <c r="D129" s="39" t="s">
        <v>116</v>
      </c>
      <c r="E129" s="40">
        <f>VLOOKUP($D129,[2]publish!$A:$J,$E$5,FALSE)</f>
        <v>734699.55</v>
      </c>
      <c r="H129" s="27"/>
      <c r="I129" s="4"/>
    </row>
    <row r="130" spans="1:9" ht="15" customHeight="1" outlineLevel="1" x14ac:dyDescent="0.25">
      <c r="A130" s="38" t="s">
        <v>251</v>
      </c>
      <c r="B130" s="38" t="s">
        <v>259</v>
      </c>
      <c r="C130" s="39" t="s">
        <v>250</v>
      </c>
      <c r="D130" s="39" t="s">
        <v>117</v>
      </c>
      <c r="E130" s="40">
        <f>VLOOKUP($D130,[2]publish!$A:$J,$E$5,FALSE)</f>
        <v>983112.57000000007</v>
      </c>
      <c r="H130" s="27"/>
      <c r="I130" s="4"/>
    </row>
    <row r="131" spans="1:9" ht="15" customHeight="1" outlineLevel="1" x14ac:dyDescent="0.25">
      <c r="A131" s="38" t="s">
        <v>251</v>
      </c>
      <c r="B131" s="38" t="s">
        <v>259</v>
      </c>
      <c r="C131" s="39" t="s">
        <v>250</v>
      </c>
      <c r="D131" s="39" t="s">
        <v>118</v>
      </c>
      <c r="E131" s="40">
        <f>VLOOKUP($D131,[2]publish!$A:$J,$E$5,FALSE)</f>
        <v>876490.47000000009</v>
      </c>
      <c r="H131" s="27"/>
      <c r="I131" s="4"/>
    </row>
    <row r="132" spans="1:9" ht="15" customHeight="1" outlineLevel="1" x14ac:dyDescent="0.25">
      <c r="A132" s="38" t="s">
        <v>251</v>
      </c>
      <c r="B132" s="38" t="s">
        <v>259</v>
      </c>
      <c r="C132" s="39" t="s">
        <v>250</v>
      </c>
      <c r="D132" s="39" t="s">
        <v>119</v>
      </c>
      <c r="E132" s="40">
        <f>VLOOKUP($D132,[2]publish!$A:$J,$E$5,FALSE)</f>
        <v>968609.05</v>
      </c>
      <c r="H132" s="27"/>
      <c r="I132" s="4"/>
    </row>
    <row r="133" spans="1:9" ht="15" customHeight="1" outlineLevel="1" x14ac:dyDescent="0.25">
      <c r="A133" s="38" t="s">
        <v>251</v>
      </c>
      <c r="B133" s="38" t="s">
        <v>259</v>
      </c>
      <c r="C133" s="39" t="s">
        <v>250</v>
      </c>
      <c r="D133" s="39" t="s">
        <v>120</v>
      </c>
      <c r="E133" s="40">
        <f>VLOOKUP($D133,[2]publish!$A:$J,$E$5,FALSE)</f>
        <v>1510316.94</v>
      </c>
      <c r="H133" s="27"/>
      <c r="I133" s="4"/>
    </row>
    <row r="134" spans="1:9" ht="15" customHeight="1" outlineLevel="1" x14ac:dyDescent="0.25">
      <c r="A134" s="38" t="s">
        <v>251</v>
      </c>
      <c r="B134" s="38" t="s">
        <v>259</v>
      </c>
      <c r="C134" s="39" t="s">
        <v>250</v>
      </c>
      <c r="D134" s="39" t="s">
        <v>121</v>
      </c>
      <c r="E134" s="40">
        <f>VLOOKUP($D134,[2]publish!$A:$J,$E$5,FALSE)</f>
        <v>1379776.94</v>
      </c>
      <c r="H134" s="27"/>
      <c r="I134" s="4"/>
    </row>
    <row r="135" spans="1:9" ht="15" customHeight="1" outlineLevel="1" x14ac:dyDescent="0.25">
      <c r="A135" s="38" t="s">
        <v>251</v>
      </c>
      <c r="B135" s="38" t="s">
        <v>259</v>
      </c>
      <c r="C135" s="39" t="s">
        <v>250</v>
      </c>
      <c r="D135" s="39" t="s">
        <v>122</v>
      </c>
      <c r="E135" s="40">
        <f>VLOOKUP($D135,[2]publish!$A:$J,$E$5,FALSE)</f>
        <v>1420460.7099999997</v>
      </c>
      <c r="H135" s="27"/>
      <c r="I135" s="4"/>
    </row>
    <row r="136" spans="1:9" ht="15" customHeight="1" outlineLevel="1" x14ac:dyDescent="0.25">
      <c r="A136" s="38" t="s">
        <v>251</v>
      </c>
      <c r="B136" s="38" t="s">
        <v>259</v>
      </c>
      <c r="C136" s="39" t="s">
        <v>250</v>
      </c>
      <c r="D136" s="39" t="s">
        <v>123</v>
      </c>
      <c r="E136" s="40">
        <f>VLOOKUP($D136,[2]publish!$A:$J,$E$5,FALSE)</f>
        <v>1273145.2700000003</v>
      </c>
      <c r="H136" s="27"/>
      <c r="I136" s="4"/>
    </row>
    <row r="137" spans="1:9" ht="15" customHeight="1" outlineLevel="1" x14ac:dyDescent="0.25">
      <c r="A137" s="38" t="s">
        <v>251</v>
      </c>
      <c r="B137" s="38" t="s">
        <v>259</v>
      </c>
      <c r="C137" s="39" t="s">
        <v>250</v>
      </c>
      <c r="D137" s="39" t="s">
        <v>124</v>
      </c>
      <c r="E137" s="40">
        <f>VLOOKUP($D137,[2]publish!$A:$J,$E$5,FALSE)</f>
        <v>2440355.7999999989</v>
      </c>
      <c r="H137" s="27"/>
      <c r="I137" s="4"/>
    </row>
    <row r="138" spans="1:9" ht="15" customHeight="1" outlineLevel="1" x14ac:dyDescent="0.25">
      <c r="A138" s="38" t="s">
        <v>251</v>
      </c>
      <c r="B138" s="38" t="s">
        <v>259</v>
      </c>
      <c r="C138" s="39" t="s">
        <v>250</v>
      </c>
      <c r="D138" s="39" t="s">
        <v>125</v>
      </c>
      <c r="E138" s="40">
        <f>VLOOKUP($D138,[2]publish!$A:$J,$E$5,FALSE)</f>
        <v>2642461.27</v>
      </c>
      <c r="H138" s="27"/>
      <c r="I138" s="4"/>
    </row>
    <row r="139" spans="1:9" ht="15" customHeight="1" outlineLevel="1" x14ac:dyDescent="0.25">
      <c r="A139" s="38" t="s">
        <v>251</v>
      </c>
      <c r="B139" s="38" t="s">
        <v>259</v>
      </c>
      <c r="C139" s="39" t="s">
        <v>250</v>
      </c>
      <c r="D139" s="39" t="s">
        <v>272</v>
      </c>
      <c r="E139" s="40" t="str">
        <f>VLOOKUP($D139,[2]publish!$A:$J,$E$5,FALSE)</f>
        <v/>
      </c>
      <c r="H139" s="27"/>
      <c r="I139" s="4"/>
    </row>
    <row r="140" spans="1:9" ht="15" customHeight="1" outlineLevel="1" x14ac:dyDescent="0.25">
      <c r="A140" s="38" t="s">
        <v>251</v>
      </c>
      <c r="B140" s="38" t="s">
        <v>259</v>
      </c>
      <c r="C140" s="39" t="s">
        <v>250</v>
      </c>
      <c r="D140" s="39" t="s">
        <v>126</v>
      </c>
      <c r="E140" s="40">
        <f>VLOOKUP($D140,[2]publish!$A:$J,$E$5,FALSE)</f>
        <v>3527204.7699999991</v>
      </c>
      <c r="H140" s="27"/>
      <c r="I140" s="4"/>
    </row>
    <row r="141" spans="1:9" ht="15" customHeight="1" outlineLevel="1" x14ac:dyDescent="0.25">
      <c r="A141" s="38" t="s">
        <v>251</v>
      </c>
      <c r="B141" s="38" t="s">
        <v>259</v>
      </c>
      <c r="C141" s="39" t="s">
        <v>250</v>
      </c>
      <c r="D141" s="39" t="s">
        <v>127</v>
      </c>
      <c r="E141" s="40">
        <f>VLOOKUP($D141,[2]publish!$A:$J,$E$5,FALSE)</f>
        <v>1646043.7299999995</v>
      </c>
      <c r="H141" s="27"/>
      <c r="I141" s="4"/>
    </row>
    <row r="142" spans="1:9" ht="15" customHeight="1" outlineLevel="1" x14ac:dyDescent="0.25">
      <c r="A142" s="38" t="s">
        <v>251</v>
      </c>
      <c r="B142" s="38" t="s">
        <v>259</v>
      </c>
      <c r="C142" s="39" t="s">
        <v>250</v>
      </c>
      <c r="D142" s="39" t="s">
        <v>128</v>
      </c>
      <c r="E142" s="40">
        <f>VLOOKUP($D142,[2]publish!$A:$J,$E$5,FALSE)</f>
        <v>2893912.919999999</v>
      </c>
      <c r="H142" s="27"/>
      <c r="I142" s="4"/>
    </row>
    <row r="143" spans="1:9" ht="15" customHeight="1" outlineLevel="1" x14ac:dyDescent="0.25">
      <c r="A143" s="38" t="s">
        <v>251</v>
      </c>
      <c r="B143" s="38" t="s">
        <v>259</v>
      </c>
      <c r="C143" s="39" t="s">
        <v>250</v>
      </c>
      <c r="D143" s="39" t="s">
        <v>129</v>
      </c>
      <c r="E143" s="40">
        <f>VLOOKUP($D143,[2]publish!$A:$J,$E$5,FALSE)</f>
        <v>2361358.4298380008</v>
      </c>
      <c r="H143" s="27"/>
      <c r="I143" s="4"/>
    </row>
    <row r="144" spans="1:9" ht="15" customHeight="1" outlineLevel="1" x14ac:dyDescent="0.25">
      <c r="A144" s="38" t="s">
        <v>251</v>
      </c>
      <c r="B144" s="38" t="s">
        <v>259</v>
      </c>
      <c r="C144" s="39" t="s">
        <v>250</v>
      </c>
      <c r="D144" s="39" t="s">
        <v>130</v>
      </c>
      <c r="E144" s="40">
        <f>VLOOKUP($D144,[2]publish!$A:$J,$E$5,FALSE)</f>
        <v>539223.88</v>
      </c>
      <c r="H144" s="27"/>
      <c r="I144" s="4"/>
    </row>
    <row r="145" spans="1:9" ht="15" customHeight="1" outlineLevel="1" x14ac:dyDescent="0.25">
      <c r="A145" s="38" t="s">
        <v>251</v>
      </c>
      <c r="B145" s="38" t="s">
        <v>259</v>
      </c>
      <c r="C145" s="39" t="s">
        <v>250</v>
      </c>
      <c r="D145" s="39" t="s">
        <v>131</v>
      </c>
      <c r="E145" s="40">
        <f>VLOOKUP($D145,[2]publish!$A:$J,$E$5,FALSE)</f>
        <v>1539222.8276</v>
      </c>
      <c r="H145" s="27"/>
      <c r="I145" s="4"/>
    </row>
    <row r="146" spans="1:9" ht="15" customHeight="1" outlineLevel="1" x14ac:dyDescent="0.25">
      <c r="A146" s="38" t="s">
        <v>251</v>
      </c>
      <c r="B146" s="38" t="s">
        <v>259</v>
      </c>
      <c r="C146" s="39" t="s">
        <v>250</v>
      </c>
      <c r="D146" s="39" t="s">
        <v>132</v>
      </c>
      <c r="E146" s="40">
        <f>VLOOKUP($D146,[2]publish!$A:$J,$E$5,FALSE)</f>
        <v>1016880.4999999998</v>
      </c>
      <c r="H146" s="27"/>
      <c r="I146" s="4"/>
    </row>
    <row r="147" spans="1:9" ht="15" customHeight="1" outlineLevel="1" x14ac:dyDescent="0.25">
      <c r="A147" s="38" t="s">
        <v>251</v>
      </c>
      <c r="B147" s="38" t="s">
        <v>259</v>
      </c>
      <c r="C147" s="39" t="s">
        <v>250</v>
      </c>
      <c r="D147" s="39" t="s">
        <v>133</v>
      </c>
      <c r="E147" s="40" t="str">
        <f>VLOOKUP($D147,[2]publish!$A:$J,$E$5,FALSE)</f>
        <v/>
      </c>
      <c r="H147" s="27"/>
      <c r="I147" s="4"/>
    </row>
    <row r="148" spans="1:9" ht="15" customHeight="1" outlineLevel="1" x14ac:dyDescent="0.25">
      <c r="A148" s="38" t="s">
        <v>251</v>
      </c>
      <c r="B148" s="38" t="s">
        <v>259</v>
      </c>
      <c r="C148" s="39" t="s">
        <v>250</v>
      </c>
      <c r="D148" s="39" t="s">
        <v>134</v>
      </c>
      <c r="E148" s="40">
        <f>VLOOKUP($D148,[2]publish!$A:$J,$E$5,FALSE)</f>
        <v>132283</v>
      </c>
      <c r="H148" s="27"/>
      <c r="I148" s="4"/>
    </row>
    <row r="149" spans="1:9" ht="15" customHeight="1" outlineLevel="1" x14ac:dyDescent="0.25">
      <c r="A149" s="38" t="s">
        <v>251</v>
      </c>
      <c r="B149" s="38" t="s">
        <v>259</v>
      </c>
      <c r="C149" s="39" t="s">
        <v>250</v>
      </c>
      <c r="D149" s="39" t="s">
        <v>135</v>
      </c>
      <c r="E149" s="40">
        <f>VLOOKUP($D149,[2]publish!$A:$J,$E$5,FALSE)</f>
        <v>971157.74999999988</v>
      </c>
      <c r="H149" s="27"/>
      <c r="I149" s="4"/>
    </row>
    <row r="150" spans="1:9" ht="15" customHeight="1" outlineLevel="1" x14ac:dyDescent="0.25">
      <c r="A150" s="38" t="s">
        <v>251</v>
      </c>
      <c r="B150" s="38" t="s">
        <v>259</v>
      </c>
      <c r="C150" s="39" t="s">
        <v>250</v>
      </c>
      <c r="D150" s="39" t="s">
        <v>136</v>
      </c>
      <c r="E150" s="40">
        <f>VLOOKUP($D150,[2]publish!$A:$J,$E$5,FALSE)</f>
        <v>2266091.0399999996</v>
      </c>
      <c r="H150" s="27"/>
      <c r="I150" s="4"/>
    </row>
    <row r="151" spans="1:9" ht="15" customHeight="1" outlineLevel="1" x14ac:dyDescent="0.25">
      <c r="A151" s="38" t="s">
        <v>251</v>
      </c>
      <c r="B151" s="38" t="s">
        <v>259</v>
      </c>
      <c r="C151" s="39" t="s">
        <v>250</v>
      </c>
      <c r="D151" s="39" t="s">
        <v>137</v>
      </c>
      <c r="E151" s="40">
        <f>VLOOKUP($D151,[2]publish!$A:$J,$E$5,FALSE)</f>
        <v>491184.59</v>
      </c>
      <c r="H151" s="27"/>
      <c r="I151" s="4"/>
    </row>
    <row r="152" spans="1:9" ht="15" customHeight="1" outlineLevel="1" x14ac:dyDescent="0.25">
      <c r="A152" s="38" t="s">
        <v>251</v>
      </c>
      <c r="B152" s="38" t="s">
        <v>259</v>
      </c>
      <c r="C152" s="39" t="s">
        <v>250</v>
      </c>
      <c r="D152" s="39" t="s">
        <v>138</v>
      </c>
      <c r="E152" s="40">
        <f>VLOOKUP($D152,[2]publish!$A:$J,$E$5,FALSE)</f>
        <v>2364183.7800000012</v>
      </c>
      <c r="H152" s="27"/>
      <c r="I152" s="4"/>
    </row>
    <row r="153" spans="1:9" ht="15" customHeight="1" outlineLevel="1" x14ac:dyDescent="0.25">
      <c r="A153" s="38" t="s">
        <v>251</v>
      </c>
      <c r="B153" s="38" t="s">
        <v>259</v>
      </c>
      <c r="C153" s="39" t="s">
        <v>250</v>
      </c>
      <c r="D153" s="39" t="s">
        <v>273</v>
      </c>
      <c r="E153" s="40" t="str">
        <f>VLOOKUP($D153,[2]publish!$A:$J,$E$5,FALSE)</f>
        <v/>
      </c>
      <c r="H153" s="27"/>
      <c r="I153" s="4"/>
    </row>
    <row r="154" spans="1:9" ht="15" customHeight="1" outlineLevel="1" x14ac:dyDescent="0.25">
      <c r="A154" s="38" t="s">
        <v>251</v>
      </c>
      <c r="B154" s="38" t="s">
        <v>259</v>
      </c>
      <c r="C154" s="39" t="s">
        <v>250</v>
      </c>
      <c r="D154" s="39" t="s">
        <v>139</v>
      </c>
      <c r="E154" s="40">
        <f>VLOOKUP($D154,[2]publish!$A:$J,$E$5,FALSE)</f>
        <v>1389956.4199999995</v>
      </c>
      <c r="H154" s="27"/>
      <c r="I154" s="4"/>
    </row>
    <row r="155" spans="1:9" ht="15" customHeight="1" outlineLevel="1" x14ac:dyDescent="0.25">
      <c r="A155" s="38" t="s">
        <v>251</v>
      </c>
      <c r="B155" s="38" t="s">
        <v>259</v>
      </c>
      <c r="C155" s="39" t="s">
        <v>250</v>
      </c>
      <c r="D155" s="39" t="s">
        <v>140</v>
      </c>
      <c r="E155" s="40">
        <f>VLOOKUP($D155,[2]publish!$A:$J,$E$5,FALSE)</f>
        <v>271378.45000000007</v>
      </c>
      <c r="H155" s="27"/>
      <c r="I155" s="4"/>
    </row>
    <row r="156" spans="1:9" ht="15" customHeight="1" outlineLevel="1" x14ac:dyDescent="0.25">
      <c r="A156" s="38" t="s">
        <v>251</v>
      </c>
      <c r="B156" s="38" t="s">
        <v>259</v>
      </c>
      <c r="C156" s="39" t="s">
        <v>250</v>
      </c>
      <c r="D156" s="39" t="s">
        <v>141</v>
      </c>
      <c r="E156" s="40">
        <f>VLOOKUP($D156,[2]publish!$A:$J,$E$5,FALSE)</f>
        <v>1233174.67</v>
      </c>
      <c r="H156" s="27"/>
      <c r="I156" s="4"/>
    </row>
    <row r="157" spans="1:9" ht="15" customHeight="1" outlineLevel="1" x14ac:dyDescent="0.25">
      <c r="A157" s="38" t="s">
        <v>251</v>
      </c>
      <c r="B157" s="38" t="s">
        <v>259</v>
      </c>
      <c r="C157" s="39" t="s">
        <v>250</v>
      </c>
      <c r="D157" s="39" t="s">
        <v>142</v>
      </c>
      <c r="E157" s="40">
        <f>VLOOKUP($D157,[2]publish!$A:$J,$E$5,FALSE)</f>
        <v>1605807.06</v>
      </c>
      <c r="H157" s="27"/>
      <c r="I157" s="4"/>
    </row>
    <row r="158" spans="1:9" ht="15" customHeight="1" outlineLevel="1" x14ac:dyDescent="0.25">
      <c r="A158" s="38" t="s">
        <v>251</v>
      </c>
      <c r="B158" s="38" t="s">
        <v>259</v>
      </c>
      <c r="C158" s="39" t="s">
        <v>250</v>
      </c>
      <c r="D158" s="39" t="s">
        <v>143</v>
      </c>
      <c r="E158" s="40">
        <f>VLOOKUP($D158,[2]publish!$A:$J,$E$5,FALSE)</f>
        <v>2017698.9200000006</v>
      </c>
      <c r="H158" s="27"/>
      <c r="I158" s="4"/>
    </row>
    <row r="159" spans="1:9" ht="15" customHeight="1" outlineLevel="1" x14ac:dyDescent="0.25">
      <c r="A159" s="38" t="s">
        <v>251</v>
      </c>
      <c r="B159" s="38" t="s">
        <v>259</v>
      </c>
      <c r="C159" s="39" t="s">
        <v>250</v>
      </c>
      <c r="D159" s="39" t="s">
        <v>274</v>
      </c>
      <c r="E159" s="40" t="str">
        <f>VLOOKUP($D159,[2]publish!$A:$J,$E$5,FALSE)</f>
        <v/>
      </c>
      <c r="H159" s="27"/>
      <c r="I159" s="4"/>
    </row>
    <row r="160" spans="1:9" ht="15" customHeight="1" outlineLevel="1" x14ac:dyDescent="0.25">
      <c r="A160" s="38" t="s">
        <v>251</v>
      </c>
      <c r="B160" s="38" t="s">
        <v>259</v>
      </c>
      <c r="C160" s="39" t="s">
        <v>250</v>
      </c>
      <c r="D160" s="39" t="s">
        <v>144</v>
      </c>
      <c r="E160" s="40">
        <f>VLOOKUP($D160,[2]publish!$A:$J,$E$5,FALSE)</f>
        <v>1299521.4599999993</v>
      </c>
      <c r="H160" s="27"/>
      <c r="I160" s="4"/>
    </row>
    <row r="161" spans="1:9" ht="15" customHeight="1" outlineLevel="1" x14ac:dyDescent="0.25">
      <c r="A161" s="38" t="s">
        <v>251</v>
      </c>
      <c r="B161" s="38" t="s">
        <v>259</v>
      </c>
      <c r="C161" s="39" t="s">
        <v>250</v>
      </c>
      <c r="D161" s="39" t="s">
        <v>145</v>
      </c>
      <c r="E161" s="40">
        <f>VLOOKUP($D161,[2]publish!$A:$J,$E$5,FALSE)</f>
        <v>1226791.71</v>
      </c>
      <c r="H161" s="27"/>
      <c r="I161" s="4"/>
    </row>
    <row r="162" spans="1:9" ht="15" customHeight="1" outlineLevel="1" x14ac:dyDescent="0.25">
      <c r="A162" s="38" t="s">
        <v>251</v>
      </c>
      <c r="B162" s="38" t="s">
        <v>259</v>
      </c>
      <c r="C162" s="39" t="s">
        <v>250</v>
      </c>
      <c r="D162" s="39" t="s">
        <v>146</v>
      </c>
      <c r="E162" s="40">
        <f>VLOOKUP($D162,[2]publish!$A:$J,$E$5,FALSE)</f>
        <v>1212601.1999999995</v>
      </c>
      <c r="H162" s="27"/>
      <c r="I162" s="4"/>
    </row>
    <row r="163" spans="1:9" ht="15" customHeight="1" outlineLevel="1" x14ac:dyDescent="0.25">
      <c r="A163" s="38" t="s">
        <v>251</v>
      </c>
      <c r="B163" s="38" t="s">
        <v>259</v>
      </c>
      <c r="C163" s="39" t="s">
        <v>250</v>
      </c>
      <c r="D163" s="39" t="s">
        <v>147</v>
      </c>
      <c r="E163" s="40">
        <f>VLOOKUP($D163,[2]publish!$A:$J,$E$5,FALSE)</f>
        <v>977682.40999999968</v>
      </c>
      <c r="H163" s="27"/>
      <c r="I163" s="4"/>
    </row>
    <row r="164" spans="1:9" ht="15" customHeight="1" outlineLevel="1" x14ac:dyDescent="0.25">
      <c r="A164" s="38" t="s">
        <v>251</v>
      </c>
      <c r="B164" s="38" t="s">
        <v>259</v>
      </c>
      <c r="C164" s="39" t="s">
        <v>250</v>
      </c>
      <c r="D164" s="39" t="s">
        <v>148</v>
      </c>
      <c r="E164" s="40">
        <f>VLOOKUP($D164,[2]publish!$A:$J,$E$5,FALSE)</f>
        <v>567406.65</v>
      </c>
      <c r="H164" s="27"/>
      <c r="I164" s="4"/>
    </row>
    <row r="165" spans="1:9" ht="15" customHeight="1" outlineLevel="1" x14ac:dyDescent="0.25">
      <c r="A165" s="38" t="s">
        <v>251</v>
      </c>
      <c r="B165" s="38" t="s">
        <v>259</v>
      </c>
      <c r="C165" s="39" t="s">
        <v>250</v>
      </c>
      <c r="D165" s="39" t="s">
        <v>275</v>
      </c>
      <c r="E165" s="40" t="str">
        <f>VLOOKUP($D165,[2]publish!$A:$J,$E$5,FALSE)</f>
        <v/>
      </c>
      <c r="H165" s="27"/>
      <c r="I165" s="4"/>
    </row>
    <row r="166" spans="1:9" ht="15" customHeight="1" outlineLevel="1" x14ac:dyDescent="0.25">
      <c r="A166" s="38" t="s">
        <v>251</v>
      </c>
      <c r="B166" s="38" t="s">
        <v>259</v>
      </c>
      <c r="C166" s="39" t="s">
        <v>250</v>
      </c>
      <c r="D166" s="39" t="s">
        <v>149</v>
      </c>
      <c r="E166" s="40">
        <f>VLOOKUP($D166,[2]publish!$A:$J,$E$5,FALSE)</f>
        <v>1076497.17</v>
      </c>
      <c r="H166" s="27"/>
      <c r="I166" s="4"/>
    </row>
    <row r="167" spans="1:9" ht="15" customHeight="1" outlineLevel="1" x14ac:dyDescent="0.25">
      <c r="A167" s="38" t="s">
        <v>251</v>
      </c>
      <c r="B167" s="38" t="s">
        <v>259</v>
      </c>
      <c r="C167" s="39" t="s">
        <v>250</v>
      </c>
      <c r="D167" s="39" t="s">
        <v>150</v>
      </c>
      <c r="E167" s="40">
        <f>VLOOKUP($D167,[2]publish!$A:$J,$E$5,FALSE)</f>
        <v>1046402.9199999999</v>
      </c>
      <c r="H167" s="27"/>
      <c r="I167" s="4"/>
    </row>
    <row r="168" spans="1:9" ht="15" customHeight="1" outlineLevel="1" x14ac:dyDescent="0.25">
      <c r="A168" s="38" t="s">
        <v>251</v>
      </c>
      <c r="B168" s="38" t="s">
        <v>259</v>
      </c>
      <c r="C168" s="39" t="s">
        <v>250</v>
      </c>
      <c r="D168" s="39" t="s">
        <v>151</v>
      </c>
      <c r="E168" s="40">
        <f>VLOOKUP($D168,[2]publish!$A:$J,$E$5,FALSE)</f>
        <v>1091031.4200000002</v>
      </c>
      <c r="H168" s="27"/>
      <c r="I168" s="4"/>
    </row>
    <row r="169" spans="1:9" ht="15" customHeight="1" outlineLevel="1" x14ac:dyDescent="0.25">
      <c r="A169" s="38" t="s">
        <v>251</v>
      </c>
      <c r="B169" s="38" t="s">
        <v>259</v>
      </c>
      <c r="C169" s="39" t="s">
        <v>250</v>
      </c>
      <c r="D169" s="39" t="s">
        <v>276</v>
      </c>
      <c r="E169" s="40" t="str">
        <f>VLOOKUP($D169,[2]publish!$A:$J,$E$5,FALSE)</f>
        <v/>
      </c>
      <c r="H169" s="27"/>
      <c r="I169" s="4"/>
    </row>
    <row r="170" spans="1:9" ht="15" customHeight="1" outlineLevel="1" x14ac:dyDescent="0.25">
      <c r="A170" s="38" t="s">
        <v>251</v>
      </c>
      <c r="B170" s="38" t="s">
        <v>259</v>
      </c>
      <c r="C170" s="39" t="s">
        <v>250</v>
      </c>
      <c r="D170" s="39" t="s">
        <v>152</v>
      </c>
      <c r="E170" s="40">
        <f>VLOOKUP($D170,[2]publish!$A:$J,$E$5,FALSE)</f>
        <v>814796.51000000036</v>
      </c>
      <c r="H170" s="27"/>
      <c r="I170" s="4"/>
    </row>
    <row r="171" spans="1:9" ht="15" customHeight="1" outlineLevel="1" x14ac:dyDescent="0.25">
      <c r="A171" s="38" t="s">
        <v>251</v>
      </c>
      <c r="B171" s="38" t="s">
        <v>259</v>
      </c>
      <c r="C171" s="39" t="s">
        <v>250</v>
      </c>
      <c r="D171" s="39" t="s">
        <v>153</v>
      </c>
      <c r="E171" s="40">
        <f>VLOOKUP($D171,[2]publish!$A:$J,$E$5,FALSE)</f>
        <v>1109087.3800000004</v>
      </c>
      <c r="H171" s="27"/>
      <c r="I171" s="4"/>
    </row>
    <row r="172" spans="1:9" ht="15" customHeight="1" outlineLevel="1" x14ac:dyDescent="0.25">
      <c r="A172" s="38" t="s">
        <v>251</v>
      </c>
      <c r="B172" s="38" t="s">
        <v>259</v>
      </c>
      <c r="C172" s="39" t="s">
        <v>250</v>
      </c>
      <c r="D172" s="39" t="s">
        <v>154</v>
      </c>
      <c r="E172" s="40">
        <f>VLOOKUP($D172,[2]publish!$A:$J,$E$5,FALSE)</f>
        <v>934247.39999999967</v>
      </c>
      <c r="H172" s="27"/>
      <c r="I172" s="4"/>
    </row>
    <row r="173" spans="1:9" ht="15" customHeight="1" outlineLevel="1" x14ac:dyDescent="0.25">
      <c r="A173" s="38" t="s">
        <v>251</v>
      </c>
      <c r="B173" s="38" t="s">
        <v>259</v>
      </c>
      <c r="C173" s="39" t="s">
        <v>250</v>
      </c>
      <c r="D173" s="39" t="s">
        <v>155</v>
      </c>
      <c r="E173" s="40">
        <f>VLOOKUP($D173,[2]publish!$A:$J,$E$5,FALSE)</f>
        <v>505510.62999999995</v>
      </c>
      <c r="H173" s="27"/>
      <c r="I173" s="4"/>
    </row>
    <row r="174" spans="1:9" ht="15" customHeight="1" outlineLevel="1" x14ac:dyDescent="0.25">
      <c r="A174" s="38" t="s">
        <v>251</v>
      </c>
      <c r="B174" s="38" t="s">
        <v>259</v>
      </c>
      <c r="C174" s="39" t="s">
        <v>250</v>
      </c>
      <c r="D174" s="39" t="s">
        <v>277</v>
      </c>
      <c r="E174" s="40" t="str">
        <f>VLOOKUP($D174,[2]publish!$A:$J,$E$5,FALSE)</f>
        <v>terminated</v>
      </c>
      <c r="H174" s="27"/>
      <c r="I174" s="4"/>
    </row>
    <row r="175" spans="1:9" ht="15" customHeight="1" outlineLevel="1" x14ac:dyDescent="0.25">
      <c r="A175" s="38" t="s">
        <v>251</v>
      </c>
      <c r="B175" s="38" t="s">
        <v>259</v>
      </c>
      <c r="C175" s="39" t="s">
        <v>250</v>
      </c>
      <c r="D175" s="39" t="s">
        <v>156</v>
      </c>
      <c r="E175" s="40">
        <f>VLOOKUP($D175,[2]publish!$A:$J,$E$5,FALSE)</f>
        <v>1923649.39</v>
      </c>
      <c r="H175" s="27"/>
      <c r="I175" s="4"/>
    </row>
    <row r="176" spans="1:9" ht="15" customHeight="1" outlineLevel="1" x14ac:dyDescent="0.25">
      <c r="A176" s="38" t="s">
        <v>251</v>
      </c>
      <c r="B176" s="38" t="s">
        <v>259</v>
      </c>
      <c r="C176" s="39" t="s">
        <v>250</v>
      </c>
      <c r="D176" s="39" t="s">
        <v>157</v>
      </c>
      <c r="E176" s="40">
        <f>VLOOKUP($D176,[2]publish!$A:$J,$E$5,FALSE)</f>
        <v>562403.54</v>
      </c>
      <c r="H176" s="27"/>
      <c r="I176" s="4"/>
    </row>
    <row r="177" spans="1:9" ht="15" customHeight="1" outlineLevel="1" x14ac:dyDescent="0.25">
      <c r="A177" s="38" t="s">
        <v>251</v>
      </c>
      <c r="B177" s="38" t="s">
        <v>259</v>
      </c>
      <c r="C177" s="39" t="s">
        <v>250</v>
      </c>
      <c r="D177" s="39" t="s">
        <v>158</v>
      </c>
      <c r="E177" s="40">
        <f>VLOOKUP($D177,[2]publish!$A:$J,$E$5,FALSE)</f>
        <v>1463843.5500000003</v>
      </c>
      <c r="H177" s="27"/>
      <c r="I177" s="4"/>
    </row>
    <row r="178" spans="1:9" ht="15" customHeight="1" outlineLevel="1" x14ac:dyDescent="0.25">
      <c r="A178" s="38" t="s">
        <v>251</v>
      </c>
      <c r="B178" s="38" t="s">
        <v>259</v>
      </c>
      <c r="C178" s="39" t="s">
        <v>250</v>
      </c>
      <c r="D178" s="39" t="s">
        <v>159</v>
      </c>
      <c r="E178" s="40">
        <f>VLOOKUP($D178,[2]publish!$A:$J,$E$5,FALSE)</f>
        <v>1149816.3200000001</v>
      </c>
      <c r="H178" s="27"/>
      <c r="I178" s="4"/>
    </row>
    <row r="179" spans="1:9" ht="15" customHeight="1" outlineLevel="1" x14ac:dyDescent="0.25">
      <c r="A179" s="38" t="s">
        <v>251</v>
      </c>
      <c r="B179" s="38" t="s">
        <v>259</v>
      </c>
      <c r="C179" s="39" t="s">
        <v>250</v>
      </c>
      <c r="D179" s="39" t="s">
        <v>160</v>
      </c>
      <c r="E179" s="40">
        <f>VLOOKUP($D179,[2]publish!$A:$J,$E$5,FALSE)</f>
        <v>1905157.5700000005</v>
      </c>
      <c r="H179" s="27"/>
      <c r="I179" s="4"/>
    </row>
    <row r="180" spans="1:9" ht="15" customHeight="1" outlineLevel="1" x14ac:dyDescent="0.25">
      <c r="A180" s="38" t="s">
        <v>251</v>
      </c>
      <c r="B180" s="38" t="s">
        <v>259</v>
      </c>
      <c r="C180" s="39" t="s">
        <v>250</v>
      </c>
      <c r="D180" s="39" t="s">
        <v>161</v>
      </c>
      <c r="E180" s="40">
        <f>VLOOKUP($D180,[2]publish!$A:$J,$E$5,FALSE)</f>
        <v>1408976</v>
      </c>
      <c r="H180" s="27"/>
      <c r="I180" s="4"/>
    </row>
    <row r="181" spans="1:9" ht="15" customHeight="1" outlineLevel="1" x14ac:dyDescent="0.25">
      <c r="A181" s="38" t="s">
        <v>251</v>
      </c>
      <c r="B181" s="38" t="s">
        <v>259</v>
      </c>
      <c r="C181" s="39" t="s">
        <v>250</v>
      </c>
      <c r="D181" s="39" t="s">
        <v>162</v>
      </c>
      <c r="E181" s="40">
        <f>VLOOKUP($D181,[2]publish!$A:$J,$E$5,FALSE)</f>
        <v>1239221.3400000001</v>
      </c>
      <c r="H181" s="27"/>
      <c r="I181" s="4"/>
    </row>
    <row r="182" spans="1:9" ht="15" customHeight="1" outlineLevel="1" x14ac:dyDescent="0.25">
      <c r="A182" s="38" t="s">
        <v>251</v>
      </c>
      <c r="B182" s="38" t="s">
        <v>259</v>
      </c>
      <c r="C182" s="39" t="s">
        <v>250</v>
      </c>
      <c r="D182" s="39" t="s">
        <v>278</v>
      </c>
      <c r="E182" s="40" t="str">
        <f>VLOOKUP($D182,[2]publish!$A:$J,$E$5,FALSE)</f>
        <v/>
      </c>
      <c r="H182" s="27"/>
      <c r="I182" s="4"/>
    </row>
    <row r="183" spans="1:9" ht="15" customHeight="1" outlineLevel="1" x14ac:dyDescent="0.25">
      <c r="A183" s="38" t="s">
        <v>251</v>
      </c>
      <c r="B183" s="38" t="s">
        <v>259</v>
      </c>
      <c r="C183" s="39" t="s">
        <v>250</v>
      </c>
      <c r="D183" s="39" t="s">
        <v>163</v>
      </c>
      <c r="E183" s="40">
        <f>VLOOKUP($D183,[2]publish!$A:$J,$E$5,FALSE)</f>
        <v>187383.62000000002</v>
      </c>
      <c r="H183" s="27"/>
      <c r="I183" s="4"/>
    </row>
    <row r="184" spans="1:9" ht="15" customHeight="1" outlineLevel="1" x14ac:dyDescent="0.25">
      <c r="A184" s="38" t="s">
        <v>251</v>
      </c>
      <c r="B184" s="38" t="s">
        <v>259</v>
      </c>
      <c r="C184" s="39" t="s">
        <v>250</v>
      </c>
      <c r="D184" s="39" t="s">
        <v>164</v>
      </c>
      <c r="E184" s="40">
        <f>VLOOKUP($D184,[2]publish!$A:$J,$E$5,FALSE)</f>
        <v>1251250.5000000005</v>
      </c>
      <c r="H184" s="27"/>
      <c r="I184" s="4"/>
    </row>
    <row r="185" spans="1:9" ht="15" customHeight="1" outlineLevel="1" x14ac:dyDescent="0.25">
      <c r="A185" s="38" t="s">
        <v>251</v>
      </c>
      <c r="B185" s="38" t="s">
        <v>259</v>
      </c>
      <c r="C185" s="39" t="s">
        <v>250</v>
      </c>
      <c r="D185" s="39" t="s">
        <v>165</v>
      </c>
      <c r="E185" s="40">
        <f>VLOOKUP($D185,[2]publish!$A:$J,$E$5,FALSE)</f>
        <v>769000.55999999994</v>
      </c>
      <c r="H185" s="27"/>
      <c r="I185" s="4"/>
    </row>
    <row r="186" spans="1:9" ht="15" customHeight="1" outlineLevel="1" x14ac:dyDescent="0.25">
      <c r="A186" s="38" t="s">
        <v>251</v>
      </c>
      <c r="B186" s="38" t="s">
        <v>259</v>
      </c>
      <c r="C186" s="39" t="s">
        <v>250</v>
      </c>
      <c r="D186" s="39" t="s">
        <v>166</v>
      </c>
      <c r="E186" s="40">
        <f>VLOOKUP($D186,[2]publish!$A:$J,$E$5,FALSE)</f>
        <v>1569708.7699999998</v>
      </c>
      <c r="H186" s="27"/>
      <c r="I186" s="4"/>
    </row>
    <row r="187" spans="1:9" ht="15" customHeight="1" outlineLevel="1" x14ac:dyDescent="0.25">
      <c r="A187" s="38" t="s">
        <v>251</v>
      </c>
      <c r="B187" s="38" t="s">
        <v>259</v>
      </c>
      <c r="C187" s="39" t="s">
        <v>250</v>
      </c>
      <c r="D187" s="39" t="s">
        <v>167</v>
      </c>
      <c r="E187" s="40">
        <f>VLOOKUP($D187,[2]publish!$A:$J,$E$5,FALSE)</f>
        <v>830817.77999999991</v>
      </c>
      <c r="H187" s="27"/>
      <c r="I187" s="4"/>
    </row>
    <row r="188" spans="1:9" ht="15" customHeight="1" outlineLevel="1" x14ac:dyDescent="0.25">
      <c r="A188" s="38" t="s">
        <v>251</v>
      </c>
      <c r="B188" s="38" t="s">
        <v>259</v>
      </c>
      <c r="C188" s="39" t="s">
        <v>250</v>
      </c>
      <c r="D188" s="39" t="s">
        <v>168</v>
      </c>
      <c r="E188" s="40">
        <f>VLOOKUP($D188,[2]publish!$A:$J,$E$5,FALSE)</f>
        <v>966571.57999999973</v>
      </c>
      <c r="H188" s="27"/>
      <c r="I188" s="4"/>
    </row>
    <row r="189" spans="1:9" ht="15" customHeight="1" outlineLevel="1" x14ac:dyDescent="0.25">
      <c r="A189" s="38" t="s">
        <v>251</v>
      </c>
      <c r="B189" s="38" t="s">
        <v>259</v>
      </c>
      <c r="C189" s="39" t="s">
        <v>250</v>
      </c>
      <c r="D189" s="39" t="s">
        <v>169</v>
      </c>
      <c r="E189" s="40">
        <f>VLOOKUP($D189,[2]publish!$A:$J,$E$5,FALSE)</f>
        <v>397461.43999999994</v>
      </c>
      <c r="H189" s="27"/>
      <c r="I189" s="4"/>
    </row>
    <row r="190" spans="1:9" ht="15" customHeight="1" outlineLevel="1" x14ac:dyDescent="0.25">
      <c r="A190" s="38" t="s">
        <v>251</v>
      </c>
      <c r="B190" s="38" t="s">
        <v>259</v>
      </c>
      <c r="C190" s="39" t="s">
        <v>250</v>
      </c>
      <c r="D190" s="39" t="s">
        <v>170</v>
      </c>
      <c r="E190" s="40">
        <f>VLOOKUP($D190,[2]publish!$A:$J,$E$5,FALSE)</f>
        <v>2277076.4799999991</v>
      </c>
      <c r="H190" s="27"/>
      <c r="I190" s="4"/>
    </row>
    <row r="191" spans="1:9" ht="15" customHeight="1" outlineLevel="1" x14ac:dyDescent="0.25">
      <c r="A191" s="38" t="s">
        <v>251</v>
      </c>
      <c r="B191" s="38" t="s">
        <v>259</v>
      </c>
      <c r="C191" s="39" t="s">
        <v>250</v>
      </c>
      <c r="D191" s="39" t="s">
        <v>171</v>
      </c>
      <c r="E191" s="40">
        <f>VLOOKUP($D191,[2]publish!$A:$J,$E$5,FALSE)</f>
        <v>1279381.6000000001</v>
      </c>
      <c r="H191" s="27"/>
      <c r="I191" s="4"/>
    </row>
    <row r="192" spans="1:9" ht="15" customHeight="1" outlineLevel="1" x14ac:dyDescent="0.25">
      <c r="A192" s="38" t="s">
        <v>251</v>
      </c>
      <c r="B192" s="38" t="s">
        <v>259</v>
      </c>
      <c r="C192" s="39" t="s">
        <v>250</v>
      </c>
      <c r="D192" s="39" t="s">
        <v>172</v>
      </c>
      <c r="E192" s="40">
        <f>VLOOKUP($D192,[2]publish!$A:$J,$E$5,FALSE)</f>
        <v>111230.84</v>
      </c>
      <c r="H192" s="27"/>
      <c r="I192" s="4"/>
    </row>
    <row r="193" spans="1:9" ht="15" customHeight="1" outlineLevel="1" x14ac:dyDescent="0.25">
      <c r="A193" s="38" t="s">
        <v>251</v>
      </c>
      <c r="B193" s="38" t="s">
        <v>259</v>
      </c>
      <c r="C193" s="39" t="s">
        <v>250</v>
      </c>
      <c r="D193" s="39" t="s">
        <v>173</v>
      </c>
      <c r="E193" s="40" t="str">
        <f>VLOOKUP($D193,[2]publish!$A:$J,$E$5,FALSE)</f>
        <v/>
      </c>
      <c r="H193" s="27"/>
      <c r="I193" s="4"/>
    </row>
    <row r="194" spans="1:9" ht="15" customHeight="1" outlineLevel="1" x14ac:dyDescent="0.25">
      <c r="A194" s="38" t="s">
        <v>251</v>
      </c>
      <c r="B194" s="38" t="s">
        <v>259</v>
      </c>
      <c r="C194" s="39" t="s">
        <v>250</v>
      </c>
      <c r="D194" s="39" t="s">
        <v>174</v>
      </c>
      <c r="E194" s="40" t="str">
        <f>VLOOKUP($D194,[2]publish!$A:$J,$E$5,FALSE)</f>
        <v/>
      </c>
      <c r="H194" s="27"/>
      <c r="I194" s="4"/>
    </row>
    <row r="195" spans="1:9" ht="15" customHeight="1" outlineLevel="1" x14ac:dyDescent="0.25">
      <c r="A195" s="38" t="s">
        <v>251</v>
      </c>
      <c r="B195" s="38" t="s">
        <v>259</v>
      </c>
      <c r="C195" s="39" t="s">
        <v>250</v>
      </c>
      <c r="D195" s="39" t="s">
        <v>279</v>
      </c>
      <c r="E195" s="40" t="str">
        <f>VLOOKUP($D195,[2]publish!$A:$J,$E$5,FALSE)</f>
        <v/>
      </c>
      <c r="H195" s="27"/>
      <c r="I195" s="4"/>
    </row>
    <row r="196" spans="1:9" ht="15" customHeight="1" outlineLevel="1" x14ac:dyDescent="0.25">
      <c r="A196" s="38" t="s">
        <v>251</v>
      </c>
      <c r="B196" s="38" t="s">
        <v>259</v>
      </c>
      <c r="C196" s="39" t="s">
        <v>250</v>
      </c>
      <c r="D196" s="39" t="s">
        <v>175</v>
      </c>
      <c r="E196" s="40" t="str">
        <f>VLOOKUP($D196,[2]publish!$A:$J,$E$5,FALSE)</f>
        <v/>
      </c>
      <c r="H196" s="27"/>
      <c r="I196" s="4"/>
    </row>
    <row r="197" spans="1:9" ht="15" customHeight="1" outlineLevel="1" x14ac:dyDescent="0.25">
      <c r="A197" s="38" t="s">
        <v>251</v>
      </c>
      <c r="B197" s="38" t="s">
        <v>259</v>
      </c>
      <c r="C197" s="39" t="s">
        <v>250</v>
      </c>
      <c r="D197" s="39" t="s">
        <v>176</v>
      </c>
      <c r="E197" s="40">
        <f>VLOOKUP($D197,[2]publish!$A:$J,$E$5,FALSE)</f>
        <v>516573.77999999991</v>
      </c>
      <c r="H197" s="27"/>
      <c r="I197" s="4"/>
    </row>
    <row r="198" spans="1:9" ht="15" customHeight="1" outlineLevel="1" x14ac:dyDescent="0.25">
      <c r="A198" s="38" t="s">
        <v>251</v>
      </c>
      <c r="B198" s="38" t="s">
        <v>259</v>
      </c>
      <c r="C198" s="39" t="s">
        <v>250</v>
      </c>
      <c r="D198" s="39" t="s">
        <v>280</v>
      </c>
      <c r="E198" s="40" t="str">
        <f>VLOOKUP($D198,[2]publish!$A:$J,$E$5,FALSE)</f>
        <v/>
      </c>
      <c r="H198" s="27"/>
      <c r="I198" s="4"/>
    </row>
    <row r="199" spans="1:9" ht="15" customHeight="1" outlineLevel="1" x14ac:dyDescent="0.25">
      <c r="A199" s="38" t="s">
        <v>251</v>
      </c>
      <c r="B199" s="38" t="s">
        <v>259</v>
      </c>
      <c r="C199" s="39" t="s">
        <v>250</v>
      </c>
      <c r="D199" s="39" t="s">
        <v>177</v>
      </c>
      <c r="E199" s="40">
        <f>VLOOKUP($D199,[2]publish!$A:$J,$E$5,FALSE)</f>
        <v>1579870.2899999998</v>
      </c>
      <c r="H199" s="27"/>
      <c r="I199" s="4"/>
    </row>
    <row r="200" spans="1:9" ht="15" customHeight="1" outlineLevel="1" x14ac:dyDescent="0.25">
      <c r="A200" s="38" t="s">
        <v>251</v>
      </c>
      <c r="B200" s="38" t="s">
        <v>259</v>
      </c>
      <c r="C200" s="39" t="s">
        <v>250</v>
      </c>
      <c r="D200" s="39" t="s">
        <v>178</v>
      </c>
      <c r="E200" s="40">
        <f>VLOOKUP($D200,[2]publish!$A:$J,$E$5,FALSE)</f>
        <v>2508499.9499999997</v>
      </c>
      <c r="H200" s="27"/>
      <c r="I200" s="4"/>
    </row>
    <row r="201" spans="1:9" ht="15" customHeight="1" outlineLevel="1" x14ac:dyDescent="0.25">
      <c r="A201" s="38" t="s">
        <v>251</v>
      </c>
      <c r="B201" s="38" t="s">
        <v>259</v>
      </c>
      <c r="C201" s="39" t="s">
        <v>250</v>
      </c>
      <c r="D201" s="39" t="s">
        <v>179</v>
      </c>
      <c r="E201" s="40">
        <f>VLOOKUP($D201,[2]publish!$A:$J,$E$5,FALSE)</f>
        <v>610367.91000000015</v>
      </c>
      <c r="H201" s="27"/>
      <c r="I201" s="4"/>
    </row>
    <row r="202" spans="1:9" ht="15" customHeight="1" outlineLevel="1" x14ac:dyDescent="0.25">
      <c r="A202" s="38" t="s">
        <v>251</v>
      </c>
      <c r="B202" s="38" t="s">
        <v>259</v>
      </c>
      <c r="C202" s="39" t="s">
        <v>250</v>
      </c>
      <c r="D202" s="39" t="s">
        <v>180</v>
      </c>
      <c r="E202" s="40">
        <f>VLOOKUP($D202,[2]publish!$A:$J,$E$5,FALSE)</f>
        <v>3113505.4899999988</v>
      </c>
      <c r="H202" s="27"/>
      <c r="I202" s="4"/>
    </row>
    <row r="203" spans="1:9" ht="15" customHeight="1" outlineLevel="1" x14ac:dyDescent="0.25">
      <c r="A203" s="38" t="s">
        <v>251</v>
      </c>
      <c r="B203" s="38" t="s">
        <v>259</v>
      </c>
      <c r="C203" s="39" t="s">
        <v>250</v>
      </c>
      <c r="D203" s="39" t="s">
        <v>181</v>
      </c>
      <c r="E203" s="40">
        <f>VLOOKUP($D203,[2]publish!$A:$J,$E$5,FALSE)</f>
        <v>1015270.83</v>
      </c>
      <c r="H203" s="27"/>
      <c r="I203" s="4"/>
    </row>
    <row r="204" spans="1:9" ht="15" customHeight="1" outlineLevel="1" x14ac:dyDescent="0.25">
      <c r="A204" s="38" t="s">
        <v>251</v>
      </c>
      <c r="B204" s="38" t="s">
        <v>259</v>
      </c>
      <c r="C204" s="39" t="s">
        <v>250</v>
      </c>
      <c r="D204" s="39" t="s">
        <v>182</v>
      </c>
      <c r="E204" s="40">
        <f>VLOOKUP($D204,[2]publish!$A:$J,$E$5,FALSE)</f>
        <v>68131.12000000001</v>
      </c>
      <c r="H204" s="27"/>
      <c r="I204" s="4"/>
    </row>
    <row r="205" spans="1:9" ht="15" customHeight="1" outlineLevel="1" x14ac:dyDescent="0.25">
      <c r="A205" s="38" t="s">
        <v>251</v>
      </c>
      <c r="B205" s="38" t="s">
        <v>259</v>
      </c>
      <c r="C205" s="39" t="s">
        <v>250</v>
      </c>
      <c r="D205" s="39" t="s">
        <v>183</v>
      </c>
      <c r="E205" s="40">
        <f>VLOOKUP($D205,[2]publish!$A:$J,$E$5,FALSE)</f>
        <v>356387.14000000007</v>
      </c>
      <c r="H205" s="27"/>
      <c r="I205" s="4"/>
    </row>
    <row r="206" spans="1:9" ht="15" customHeight="1" outlineLevel="1" x14ac:dyDescent="0.25">
      <c r="A206" s="38" t="s">
        <v>251</v>
      </c>
      <c r="B206" s="38" t="s">
        <v>259</v>
      </c>
      <c r="C206" s="39" t="s">
        <v>250</v>
      </c>
      <c r="D206" s="39" t="s">
        <v>184</v>
      </c>
      <c r="E206" s="40">
        <f>VLOOKUP($D206,[2]publish!$A:$J,$E$5,FALSE)</f>
        <v>180963.96999999997</v>
      </c>
      <c r="H206" s="27"/>
      <c r="I206" s="4"/>
    </row>
    <row r="207" spans="1:9" ht="15" customHeight="1" outlineLevel="1" x14ac:dyDescent="0.25">
      <c r="A207" s="38" t="s">
        <v>251</v>
      </c>
      <c r="B207" s="38" t="s">
        <v>259</v>
      </c>
      <c r="C207" s="39" t="s">
        <v>250</v>
      </c>
      <c r="D207" s="39" t="s">
        <v>185</v>
      </c>
      <c r="E207" s="40">
        <f>VLOOKUP($D207,[2]publish!$A:$J,$E$5,FALSE)</f>
        <v>413717.9</v>
      </c>
      <c r="H207" s="27"/>
      <c r="I207" s="4"/>
    </row>
    <row r="208" spans="1:9" ht="15" customHeight="1" outlineLevel="1" x14ac:dyDescent="0.25">
      <c r="A208" s="38" t="s">
        <v>251</v>
      </c>
      <c r="B208" s="38" t="s">
        <v>259</v>
      </c>
      <c r="C208" s="39" t="s">
        <v>250</v>
      </c>
      <c r="D208" s="39" t="s">
        <v>186</v>
      </c>
      <c r="E208" s="40">
        <f>VLOOKUP($D208,[2]publish!$A:$J,$E$5,FALSE)</f>
        <v>803359.20000000019</v>
      </c>
      <c r="H208" s="27"/>
      <c r="I208" s="4"/>
    </row>
    <row r="209" spans="1:9" ht="15" customHeight="1" outlineLevel="1" x14ac:dyDescent="0.25">
      <c r="A209" s="38" t="s">
        <v>251</v>
      </c>
      <c r="B209" s="38" t="s">
        <v>259</v>
      </c>
      <c r="C209" s="39" t="s">
        <v>250</v>
      </c>
      <c r="D209" s="39" t="s">
        <v>187</v>
      </c>
      <c r="E209" s="40">
        <f>VLOOKUP($D209,[2]publish!$A:$J,$E$5,FALSE)</f>
        <v>1535616.8599999992</v>
      </c>
      <c r="H209" s="27"/>
      <c r="I209" s="4"/>
    </row>
    <row r="210" spans="1:9" ht="15" customHeight="1" outlineLevel="1" x14ac:dyDescent="0.25">
      <c r="A210" s="38" t="s">
        <v>251</v>
      </c>
      <c r="B210" s="38" t="s">
        <v>259</v>
      </c>
      <c r="C210" s="39" t="s">
        <v>250</v>
      </c>
      <c r="D210" s="39" t="s">
        <v>188</v>
      </c>
      <c r="E210" s="40">
        <f>VLOOKUP($D210,[2]publish!$A:$J,$E$5,FALSE)</f>
        <v>1434970.1199999999</v>
      </c>
      <c r="H210" s="27"/>
      <c r="I210" s="4"/>
    </row>
    <row r="211" spans="1:9" ht="15" customHeight="1" outlineLevel="1" x14ac:dyDescent="0.25">
      <c r="A211" s="38" t="s">
        <v>251</v>
      </c>
      <c r="B211" s="38" t="s">
        <v>259</v>
      </c>
      <c r="C211" s="39" t="s">
        <v>250</v>
      </c>
      <c r="D211" s="39" t="s">
        <v>189</v>
      </c>
      <c r="E211" s="40">
        <f>VLOOKUP($D211,[2]publish!$A:$J,$E$5,FALSE)</f>
        <v>1413557.6400000001</v>
      </c>
      <c r="H211" s="27"/>
      <c r="I211" s="4"/>
    </row>
    <row r="212" spans="1:9" ht="15" customHeight="1" outlineLevel="1" x14ac:dyDescent="0.25">
      <c r="A212" s="38" t="s">
        <v>251</v>
      </c>
      <c r="B212" s="38" t="s">
        <v>259</v>
      </c>
      <c r="C212" s="39" t="s">
        <v>250</v>
      </c>
      <c r="D212" s="39" t="s">
        <v>281</v>
      </c>
      <c r="E212" s="40" t="str">
        <f>VLOOKUP($D212,[2]publish!$A:$J,$E$5,FALSE)</f>
        <v/>
      </c>
      <c r="H212" s="27"/>
      <c r="I212" s="4"/>
    </row>
    <row r="213" spans="1:9" ht="15" customHeight="1" outlineLevel="1" x14ac:dyDescent="0.25">
      <c r="A213" s="38" t="s">
        <v>251</v>
      </c>
      <c r="B213" s="38" t="s">
        <v>259</v>
      </c>
      <c r="C213" s="39" t="s">
        <v>250</v>
      </c>
      <c r="D213" s="39" t="s">
        <v>190</v>
      </c>
      <c r="E213" s="40">
        <f>VLOOKUP($D213,[2]publish!$A:$J,$E$5,FALSE)</f>
        <v>1656394.2099999995</v>
      </c>
      <c r="H213" s="27"/>
      <c r="I213" s="4"/>
    </row>
    <row r="214" spans="1:9" ht="15" customHeight="1" outlineLevel="1" x14ac:dyDescent="0.25">
      <c r="A214" s="38" t="s">
        <v>251</v>
      </c>
      <c r="B214" s="38" t="s">
        <v>259</v>
      </c>
      <c r="C214" s="39" t="s">
        <v>250</v>
      </c>
      <c r="D214" s="39" t="s">
        <v>191</v>
      </c>
      <c r="E214" s="40">
        <f>VLOOKUP($D214,[2]publish!$A:$J,$E$5,FALSE)</f>
        <v>1225107.32</v>
      </c>
      <c r="H214" s="27"/>
      <c r="I214" s="4"/>
    </row>
    <row r="215" spans="1:9" ht="15" customHeight="1" outlineLevel="1" x14ac:dyDescent="0.25">
      <c r="A215" s="38" t="s">
        <v>251</v>
      </c>
      <c r="B215" s="38" t="s">
        <v>259</v>
      </c>
      <c r="C215" s="39" t="s">
        <v>250</v>
      </c>
      <c r="D215" s="39" t="s">
        <v>192</v>
      </c>
      <c r="E215" s="40">
        <f>VLOOKUP($D215,[2]publish!$A:$J,$E$5,FALSE)</f>
        <v>1916415.5900000005</v>
      </c>
      <c r="H215" s="27"/>
      <c r="I215" s="4"/>
    </row>
    <row r="216" spans="1:9" ht="15" customHeight="1" outlineLevel="1" x14ac:dyDescent="0.25">
      <c r="A216" s="38" t="s">
        <v>251</v>
      </c>
      <c r="B216" s="38" t="s">
        <v>259</v>
      </c>
      <c r="C216" s="39" t="s">
        <v>250</v>
      </c>
      <c r="D216" s="39" t="s">
        <v>193</v>
      </c>
      <c r="E216" s="40">
        <f>VLOOKUP($D216,[2]publish!$A:$J,$E$5,FALSE)</f>
        <v>1653534.5</v>
      </c>
      <c r="H216" s="27"/>
      <c r="I216" s="4"/>
    </row>
    <row r="217" spans="1:9" ht="15" customHeight="1" outlineLevel="1" x14ac:dyDescent="0.25">
      <c r="A217" s="38" t="s">
        <v>251</v>
      </c>
      <c r="B217" s="38" t="s">
        <v>259</v>
      </c>
      <c r="C217" s="39" t="s">
        <v>250</v>
      </c>
      <c r="D217" s="39" t="s">
        <v>194</v>
      </c>
      <c r="E217" s="40" t="str">
        <f>VLOOKUP($D217,[2]publish!$A:$J,$E$5,FALSE)</f>
        <v/>
      </c>
      <c r="H217" s="27"/>
      <c r="I217" s="4"/>
    </row>
    <row r="218" spans="1:9" ht="15" customHeight="1" outlineLevel="1" x14ac:dyDescent="0.25">
      <c r="A218" s="38" t="s">
        <v>251</v>
      </c>
      <c r="B218" s="38" t="s">
        <v>259</v>
      </c>
      <c r="C218" s="39" t="s">
        <v>250</v>
      </c>
      <c r="D218" s="39" t="s">
        <v>195</v>
      </c>
      <c r="E218" s="40">
        <f>VLOOKUP($D218,[2]publish!$A:$J,$E$5,FALSE)</f>
        <v>478019.83999999991</v>
      </c>
      <c r="H218" s="27"/>
      <c r="I218" s="4"/>
    </row>
    <row r="219" spans="1:9" ht="15" customHeight="1" outlineLevel="1" x14ac:dyDescent="0.25">
      <c r="A219" s="38" t="s">
        <v>251</v>
      </c>
      <c r="B219" s="38" t="s">
        <v>259</v>
      </c>
      <c r="C219" s="39" t="s">
        <v>250</v>
      </c>
      <c r="D219" s="39" t="s">
        <v>196</v>
      </c>
      <c r="E219" s="40">
        <f>VLOOKUP($D219,[2]publish!$A:$J,$E$5,FALSE)</f>
        <v>617294.84000000008</v>
      </c>
      <c r="H219" s="27"/>
      <c r="I219" s="4"/>
    </row>
    <row r="220" spans="1:9" ht="15" customHeight="1" outlineLevel="1" x14ac:dyDescent="0.25">
      <c r="A220" s="38" t="s">
        <v>251</v>
      </c>
      <c r="B220" s="38" t="s">
        <v>259</v>
      </c>
      <c r="C220" s="39" t="s">
        <v>250</v>
      </c>
      <c r="D220" s="39" t="s">
        <v>197</v>
      </c>
      <c r="E220" s="40">
        <f>VLOOKUP($D220,[2]publish!$A:$J,$E$5,FALSE)</f>
        <v>810490.14000000013</v>
      </c>
      <c r="H220" s="27"/>
      <c r="I220" s="4"/>
    </row>
    <row r="221" spans="1:9" ht="15" customHeight="1" outlineLevel="1" x14ac:dyDescent="0.25">
      <c r="A221" s="38" t="s">
        <v>251</v>
      </c>
      <c r="B221" s="38" t="s">
        <v>259</v>
      </c>
      <c r="C221" s="39" t="s">
        <v>250</v>
      </c>
      <c r="D221" s="39" t="s">
        <v>198</v>
      </c>
      <c r="E221" s="40">
        <f>VLOOKUP($D221,[2]publish!$A:$J,$E$5,FALSE)</f>
        <v>627194.84</v>
      </c>
      <c r="H221" s="27"/>
      <c r="I221" s="4"/>
    </row>
    <row r="222" spans="1:9" ht="15" customHeight="1" outlineLevel="1" x14ac:dyDescent="0.25">
      <c r="A222" s="38" t="s">
        <v>251</v>
      </c>
      <c r="B222" s="38" t="s">
        <v>259</v>
      </c>
      <c r="C222" s="39" t="s">
        <v>250</v>
      </c>
      <c r="D222" s="39" t="s">
        <v>199</v>
      </c>
      <c r="E222" s="40">
        <f>VLOOKUP($D222,[2]publish!$A:$J,$E$5,FALSE)</f>
        <v>117815.37999999999</v>
      </c>
      <c r="H222" s="27"/>
      <c r="I222" s="4"/>
    </row>
    <row r="223" spans="1:9" ht="15" customHeight="1" outlineLevel="1" x14ac:dyDescent="0.25">
      <c r="A223" s="38" t="s">
        <v>251</v>
      </c>
      <c r="B223" s="38" t="s">
        <v>259</v>
      </c>
      <c r="C223" s="39" t="s">
        <v>250</v>
      </c>
      <c r="D223" s="39" t="s">
        <v>200</v>
      </c>
      <c r="E223" s="40">
        <f>VLOOKUP($D223,[2]publish!$A:$J,$E$5,FALSE)</f>
        <v>68251.33</v>
      </c>
      <c r="H223" s="27"/>
      <c r="I223" s="4"/>
    </row>
    <row r="224" spans="1:9" ht="15" customHeight="1" outlineLevel="1" x14ac:dyDescent="0.25">
      <c r="A224" s="38" t="s">
        <v>251</v>
      </c>
      <c r="B224" s="38" t="s">
        <v>259</v>
      </c>
      <c r="C224" s="39" t="s">
        <v>250</v>
      </c>
      <c r="D224" s="39" t="s">
        <v>201</v>
      </c>
      <c r="E224" s="40">
        <f>VLOOKUP($D224,[2]publish!$A:$J,$E$5,FALSE)</f>
        <v>566468.89</v>
      </c>
      <c r="H224" s="27"/>
      <c r="I224" s="4"/>
    </row>
    <row r="225" spans="1:9" ht="15" customHeight="1" outlineLevel="1" x14ac:dyDescent="0.25">
      <c r="A225" s="38" t="s">
        <v>251</v>
      </c>
      <c r="B225" s="38" t="s">
        <v>259</v>
      </c>
      <c r="C225" s="39" t="s">
        <v>250</v>
      </c>
      <c r="D225" s="39" t="s">
        <v>202</v>
      </c>
      <c r="E225" s="40">
        <f>VLOOKUP($D225,[2]publish!$A:$J,$E$5,FALSE)</f>
        <v>648238.92999999993</v>
      </c>
      <c r="H225" s="27"/>
      <c r="I225" s="4"/>
    </row>
    <row r="226" spans="1:9" ht="15" customHeight="1" outlineLevel="1" x14ac:dyDescent="0.25">
      <c r="A226" s="38" t="s">
        <v>251</v>
      </c>
      <c r="B226" s="38" t="s">
        <v>259</v>
      </c>
      <c r="C226" s="39" t="s">
        <v>250</v>
      </c>
      <c r="D226" s="39" t="s">
        <v>203</v>
      </c>
      <c r="E226" s="40">
        <f>VLOOKUP($D226,[2]publish!$A:$J,$E$5,FALSE)</f>
        <v>233271.37999999998</v>
      </c>
      <c r="H226" s="27"/>
      <c r="I226" s="4"/>
    </row>
    <row r="227" spans="1:9" ht="15" customHeight="1" outlineLevel="1" x14ac:dyDescent="0.25">
      <c r="A227" s="38" t="s">
        <v>251</v>
      </c>
      <c r="B227" s="38" t="s">
        <v>259</v>
      </c>
      <c r="C227" s="39" t="s">
        <v>250</v>
      </c>
      <c r="D227" s="39" t="s">
        <v>204</v>
      </c>
      <c r="E227" s="40">
        <f>VLOOKUP($D227,[2]publish!$A:$J,$E$5,FALSE)</f>
        <v>1545786.3900000001</v>
      </c>
      <c r="H227" s="27"/>
      <c r="I227" s="4"/>
    </row>
    <row r="228" spans="1:9" ht="15" customHeight="1" outlineLevel="1" x14ac:dyDescent="0.25">
      <c r="A228" s="38" t="s">
        <v>251</v>
      </c>
      <c r="B228" s="38" t="s">
        <v>259</v>
      </c>
      <c r="C228" s="39" t="s">
        <v>250</v>
      </c>
      <c r="D228" s="39" t="s">
        <v>205</v>
      </c>
      <c r="E228" s="40">
        <f>VLOOKUP($D228,[2]publish!$A:$J,$E$5,FALSE)</f>
        <v>821963.69999999984</v>
      </c>
      <c r="H228" s="27"/>
      <c r="I228" s="4"/>
    </row>
    <row r="229" spans="1:9" ht="15" customHeight="1" outlineLevel="1" x14ac:dyDescent="0.25">
      <c r="A229" s="38" t="s">
        <v>251</v>
      </c>
      <c r="B229" s="38" t="s">
        <v>259</v>
      </c>
      <c r="C229" s="39" t="s">
        <v>250</v>
      </c>
      <c r="D229" s="39" t="s">
        <v>206</v>
      </c>
      <c r="E229" s="40">
        <f>VLOOKUP($D229,[2]publish!$A:$J,$E$5,FALSE)</f>
        <v>1096225.5900000003</v>
      </c>
      <c r="H229" s="27"/>
      <c r="I229" s="4"/>
    </row>
    <row r="230" spans="1:9" ht="15" customHeight="1" outlineLevel="1" x14ac:dyDescent="0.25">
      <c r="A230" s="38" t="s">
        <v>251</v>
      </c>
      <c r="B230" s="38" t="s">
        <v>259</v>
      </c>
      <c r="C230" s="39" t="s">
        <v>250</v>
      </c>
      <c r="D230" s="39" t="s">
        <v>207</v>
      </c>
      <c r="E230" s="40">
        <f>VLOOKUP($D230,[2]publish!$A:$J,$E$5,FALSE)</f>
        <v>1447093.1549</v>
      </c>
      <c r="H230" s="27"/>
      <c r="I230" s="4"/>
    </row>
    <row r="231" spans="1:9" ht="15" customHeight="1" outlineLevel="1" x14ac:dyDescent="0.25">
      <c r="A231" s="38" t="s">
        <v>251</v>
      </c>
      <c r="B231" s="38" t="s">
        <v>259</v>
      </c>
      <c r="C231" s="39" t="s">
        <v>250</v>
      </c>
      <c r="D231" s="39" t="s">
        <v>208</v>
      </c>
      <c r="E231" s="40">
        <f>VLOOKUP($D231,[2]publish!$A:$J,$E$5,FALSE)</f>
        <v>1224529.5600000003</v>
      </c>
      <c r="H231" s="27"/>
      <c r="I231" s="4"/>
    </row>
    <row r="232" spans="1:9" ht="15" customHeight="1" outlineLevel="1" x14ac:dyDescent="0.25">
      <c r="A232" s="38" t="s">
        <v>251</v>
      </c>
      <c r="B232" s="38" t="s">
        <v>259</v>
      </c>
      <c r="C232" s="39" t="s">
        <v>250</v>
      </c>
      <c r="D232" s="39" t="s">
        <v>282</v>
      </c>
      <c r="E232" s="40" t="str">
        <f>VLOOKUP($D232,[2]publish!$A:$J,$E$5,FALSE)</f>
        <v/>
      </c>
      <c r="H232" s="27"/>
      <c r="I232" s="4"/>
    </row>
    <row r="233" spans="1:9" ht="15" customHeight="1" outlineLevel="1" x14ac:dyDescent="0.25">
      <c r="A233" s="38" t="s">
        <v>251</v>
      </c>
      <c r="B233" s="38" t="s">
        <v>259</v>
      </c>
      <c r="C233" s="39" t="s">
        <v>250</v>
      </c>
      <c r="D233" s="39" t="s">
        <v>209</v>
      </c>
      <c r="E233" s="40">
        <f>VLOOKUP($D233,[2]publish!$A:$J,$E$5,FALSE)</f>
        <v>1480523.7500000005</v>
      </c>
      <c r="H233" s="27"/>
      <c r="I233" s="4"/>
    </row>
    <row r="234" spans="1:9" ht="15" customHeight="1" outlineLevel="1" x14ac:dyDescent="0.25">
      <c r="A234" s="38" t="s">
        <v>251</v>
      </c>
      <c r="B234" s="38" t="s">
        <v>259</v>
      </c>
      <c r="C234" s="39" t="s">
        <v>250</v>
      </c>
      <c r="D234" s="39" t="s">
        <v>210</v>
      </c>
      <c r="E234" s="40">
        <f>VLOOKUP($D234,[2]publish!$A:$J,$E$5,FALSE)</f>
        <v>2369060.7300000004</v>
      </c>
      <c r="H234" s="27"/>
      <c r="I234" s="4"/>
    </row>
    <row r="235" spans="1:9" ht="15" customHeight="1" outlineLevel="1" x14ac:dyDescent="0.25">
      <c r="A235" s="38" t="s">
        <v>251</v>
      </c>
      <c r="B235" s="38" t="s">
        <v>259</v>
      </c>
      <c r="C235" s="39" t="s">
        <v>250</v>
      </c>
      <c r="D235" s="39" t="s">
        <v>211</v>
      </c>
      <c r="E235" s="40">
        <f>VLOOKUP($D235,[2]publish!$A:$J,$E$5,FALSE)</f>
        <v>583007.92000000004</v>
      </c>
      <c r="H235" s="27"/>
      <c r="I235" s="4"/>
    </row>
    <row r="236" spans="1:9" ht="15" customHeight="1" outlineLevel="1" x14ac:dyDescent="0.25">
      <c r="A236" s="38" t="s">
        <v>251</v>
      </c>
      <c r="B236" s="38" t="s">
        <v>259</v>
      </c>
      <c r="C236" s="39" t="s">
        <v>250</v>
      </c>
      <c r="D236" s="39" t="s">
        <v>212</v>
      </c>
      <c r="E236" s="40">
        <f>VLOOKUP($D236,[2]publish!$A:$J,$E$5,FALSE)</f>
        <v>1413474.5499999998</v>
      </c>
      <c r="H236" s="27"/>
      <c r="I236" s="4"/>
    </row>
    <row r="237" spans="1:9" ht="15" customHeight="1" outlineLevel="1" x14ac:dyDescent="0.25">
      <c r="A237" s="38" t="s">
        <v>251</v>
      </c>
      <c r="B237" s="38" t="s">
        <v>259</v>
      </c>
      <c r="C237" s="39" t="s">
        <v>250</v>
      </c>
      <c r="D237" s="39" t="s">
        <v>213</v>
      </c>
      <c r="E237" s="40">
        <f>VLOOKUP($D237,[2]publish!$A:$J,$E$5,FALSE)</f>
        <v>2164380.005287</v>
      </c>
      <c r="H237" s="27"/>
      <c r="I237" s="4"/>
    </row>
    <row r="238" spans="1:9" ht="15" customHeight="1" outlineLevel="1" x14ac:dyDescent="0.25">
      <c r="A238" s="38" t="s">
        <v>251</v>
      </c>
      <c r="B238" s="38" t="s">
        <v>259</v>
      </c>
      <c r="C238" s="39" t="s">
        <v>250</v>
      </c>
      <c r="D238" s="39" t="s">
        <v>214</v>
      </c>
      <c r="E238" s="40">
        <f>VLOOKUP($D238,[2]publish!$A:$J,$E$5,FALSE)</f>
        <v>1034843.63</v>
      </c>
      <c r="H238" s="27"/>
      <c r="I238" s="4"/>
    </row>
    <row r="239" spans="1:9" ht="15" customHeight="1" outlineLevel="1" x14ac:dyDescent="0.25">
      <c r="A239" s="38" t="s">
        <v>251</v>
      </c>
      <c r="B239" s="38" t="s">
        <v>259</v>
      </c>
      <c r="C239" s="39" t="s">
        <v>250</v>
      </c>
      <c r="D239" s="39" t="s">
        <v>215</v>
      </c>
      <c r="E239" s="40">
        <f>VLOOKUP($D239,[2]publish!$A:$J,$E$5,FALSE)</f>
        <v>2155042.1599999997</v>
      </c>
      <c r="H239" s="27"/>
      <c r="I239" s="4"/>
    </row>
    <row r="240" spans="1:9" ht="15" customHeight="1" outlineLevel="1" x14ac:dyDescent="0.25">
      <c r="A240" s="38" t="s">
        <v>251</v>
      </c>
      <c r="B240" s="38" t="s">
        <v>259</v>
      </c>
      <c r="C240" s="39" t="s">
        <v>250</v>
      </c>
      <c r="D240" s="39" t="s">
        <v>216</v>
      </c>
      <c r="E240" s="40">
        <f>VLOOKUP($D240,[2]publish!$A:$J,$E$5,FALSE)</f>
        <v>780151.27999999991</v>
      </c>
      <c r="H240" s="27"/>
      <c r="I240" s="4"/>
    </row>
    <row r="241" spans="1:9" ht="15" customHeight="1" outlineLevel="1" x14ac:dyDescent="0.25">
      <c r="A241" s="38" t="s">
        <v>251</v>
      </c>
      <c r="B241" s="38" t="s">
        <v>259</v>
      </c>
      <c r="C241" s="39" t="s">
        <v>250</v>
      </c>
      <c r="D241" s="39" t="s">
        <v>283</v>
      </c>
      <c r="E241" s="40" t="str">
        <f>VLOOKUP($D241,[2]publish!$A:$J,$E$5,FALSE)</f>
        <v/>
      </c>
      <c r="H241" s="27"/>
      <c r="I241" s="4"/>
    </row>
    <row r="242" spans="1:9" ht="15" customHeight="1" outlineLevel="1" x14ac:dyDescent="0.25">
      <c r="A242" s="38" t="s">
        <v>251</v>
      </c>
      <c r="B242" s="38" t="s">
        <v>259</v>
      </c>
      <c r="C242" s="39" t="s">
        <v>250</v>
      </c>
      <c r="D242" s="39" t="s">
        <v>217</v>
      </c>
      <c r="E242" s="40">
        <f>VLOOKUP($D242,[2]publish!$A:$J,$E$5,FALSE)</f>
        <v>1853932.8699999992</v>
      </c>
      <c r="H242" s="27"/>
      <c r="I242" s="4"/>
    </row>
    <row r="243" spans="1:9" ht="15" customHeight="1" outlineLevel="1" x14ac:dyDescent="0.25">
      <c r="A243" s="38" t="s">
        <v>251</v>
      </c>
      <c r="B243" s="38" t="s">
        <v>259</v>
      </c>
      <c r="C243" s="39" t="s">
        <v>250</v>
      </c>
      <c r="D243" s="39" t="s">
        <v>218</v>
      </c>
      <c r="E243" s="40">
        <f>VLOOKUP($D243,[2]publish!$A:$J,$E$5,FALSE)</f>
        <v>1490723.8199999998</v>
      </c>
      <c r="H243" s="27"/>
      <c r="I243" s="4"/>
    </row>
    <row r="244" spans="1:9" ht="15" customHeight="1" outlineLevel="1" x14ac:dyDescent="0.25">
      <c r="A244" s="38" t="s">
        <v>251</v>
      </c>
      <c r="B244" s="38" t="s">
        <v>259</v>
      </c>
      <c r="C244" s="39" t="s">
        <v>250</v>
      </c>
      <c r="D244" s="39" t="s">
        <v>219</v>
      </c>
      <c r="E244" s="40">
        <f>VLOOKUP($D244,[2]publish!$A:$J,$E$5,FALSE)</f>
        <v>1978637.2899999996</v>
      </c>
      <c r="H244" s="27"/>
      <c r="I244" s="4"/>
    </row>
    <row r="245" spans="1:9" ht="15" customHeight="1" outlineLevel="1" x14ac:dyDescent="0.25">
      <c r="A245" s="38" t="s">
        <v>251</v>
      </c>
      <c r="B245" s="38" t="s">
        <v>259</v>
      </c>
      <c r="C245" s="39" t="s">
        <v>250</v>
      </c>
      <c r="D245" s="39" t="s">
        <v>220</v>
      </c>
      <c r="E245" s="40">
        <f>VLOOKUP($D245,[2]publish!$A:$J,$E$5,FALSE)</f>
        <v>1367929.4799999997</v>
      </c>
      <c r="H245" s="27"/>
      <c r="I245" s="4"/>
    </row>
    <row r="246" spans="1:9" ht="15" customHeight="1" outlineLevel="1" x14ac:dyDescent="0.25">
      <c r="A246" s="38" t="s">
        <v>251</v>
      </c>
      <c r="B246" s="38" t="s">
        <v>259</v>
      </c>
      <c r="C246" s="39" t="s">
        <v>250</v>
      </c>
      <c r="D246" s="39" t="s">
        <v>284</v>
      </c>
      <c r="E246" s="40" t="str">
        <f>VLOOKUP($D246,[2]publish!$A:$J,$E$5,FALSE)</f>
        <v/>
      </c>
      <c r="H246" s="27"/>
      <c r="I246" s="4"/>
    </row>
    <row r="247" spans="1:9" ht="15" customHeight="1" outlineLevel="1" x14ac:dyDescent="0.25">
      <c r="A247" s="38" t="s">
        <v>251</v>
      </c>
      <c r="B247" s="38" t="s">
        <v>259</v>
      </c>
      <c r="C247" s="39" t="s">
        <v>250</v>
      </c>
      <c r="D247" s="39" t="s">
        <v>221</v>
      </c>
      <c r="E247" s="40">
        <f>VLOOKUP($D247,[2]publish!$A:$J,$E$5,FALSE)</f>
        <v>1236472.33</v>
      </c>
      <c r="H247" s="27"/>
      <c r="I247" s="4"/>
    </row>
    <row r="248" spans="1:9" ht="15" customHeight="1" outlineLevel="1" x14ac:dyDescent="0.25">
      <c r="A248" s="38" t="s">
        <v>251</v>
      </c>
      <c r="B248" s="38" t="s">
        <v>259</v>
      </c>
      <c r="C248" s="39" t="s">
        <v>250</v>
      </c>
      <c r="D248" s="39" t="s">
        <v>222</v>
      </c>
      <c r="E248" s="40">
        <f>VLOOKUP($D248,[2]publish!$A:$J,$E$5,FALSE)</f>
        <v>2559473.1199999992</v>
      </c>
      <c r="H248" s="27"/>
      <c r="I248" s="4"/>
    </row>
    <row r="249" spans="1:9" ht="15" customHeight="1" outlineLevel="1" x14ac:dyDescent="0.25">
      <c r="A249" s="38" t="s">
        <v>251</v>
      </c>
      <c r="B249" s="38" t="s">
        <v>259</v>
      </c>
      <c r="C249" s="39" t="s">
        <v>250</v>
      </c>
      <c r="D249" s="39" t="s">
        <v>223</v>
      </c>
      <c r="E249" s="40">
        <f>VLOOKUP($D249,[2]publish!$A:$J,$E$5,FALSE)</f>
        <v>2812351.1299999994</v>
      </c>
      <c r="H249" s="27"/>
      <c r="I249" s="4"/>
    </row>
    <row r="250" spans="1:9" ht="15" customHeight="1" outlineLevel="1" x14ac:dyDescent="0.25">
      <c r="A250" s="38" t="s">
        <v>251</v>
      </c>
      <c r="B250" s="38" t="s">
        <v>259</v>
      </c>
      <c r="C250" s="39" t="s">
        <v>250</v>
      </c>
      <c r="D250" s="39" t="s">
        <v>224</v>
      </c>
      <c r="E250" s="40">
        <f>VLOOKUP($D250,[2]publish!$A:$J,$E$5,FALSE)</f>
        <v>4178328.7800000012</v>
      </c>
      <c r="H250" s="27"/>
      <c r="I250" s="4"/>
    </row>
    <row r="251" spans="1:9" ht="15" customHeight="1" outlineLevel="1" x14ac:dyDescent="0.25">
      <c r="A251" s="38" t="s">
        <v>251</v>
      </c>
      <c r="B251" s="38" t="s">
        <v>259</v>
      </c>
      <c r="C251" s="39" t="s">
        <v>250</v>
      </c>
      <c r="D251" s="39" t="s">
        <v>225</v>
      </c>
      <c r="E251" s="40">
        <f>VLOOKUP($D251,[2]publish!$A:$J,$E$5,FALSE)</f>
        <v>666785.85</v>
      </c>
      <c r="H251" s="27"/>
      <c r="I251" s="4"/>
    </row>
    <row r="252" spans="1:9" ht="15" customHeight="1" outlineLevel="1" x14ac:dyDescent="0.25">
      <c r="A252" s="38" t="s">
        <v>251</v>
      </c>
      <c r="B252" s="38" t="s">
        <v>259</v>
      </c>
      <c r="C252" s="39" t="s">
        <v>250</v>
      </c>
      <c r="D252" s="39" t="s">
        <v>226</v>
      </c>
      <c r="E252" s="40">
        <f>VLOOKUP($D252,[2]publish!$A:$J,$E$5,FALSE)</f>
        <v>1460886.9906550003</v>
      </c>
      <c r="H252" s="27"/>
      <c r="I252" s="4"/>
    </row>
    <row r="253" spans="1:9" ht="15" customHeight="1" outlineLevel="1" x14ac:dyDescent="0.25">
      <c r="A253" s="38" t="s">
        <v>251</v>
      </c>
      <c r="B253" s="38" t="s">
        <v>259</v>
      </c>
      <c r="C253" s="39" t="s">
        <v>250</v>
      </c>
      <c r="D253" s="39" t="s">
        <v>227</v>
      </c>
      <c r="E253" s="40">
        <f>VLOOKUP($D253,[2]publish!$A:$J,$E$5,FALSE)</f>
        <v>162991.76000000004</v>
      </c>
      <c r="H253" s="27"/>
      <c r="I253" s="4"/>
    </row>
    <row r="254" spans="1:9" ht="15" customHeight="1" outlineLevel="1" x14ac:dyDescent="0.25">
      <c r="A254" s="38" t="s">
        <v>251</v>
      </c>
      <c r="B254" s="38" t="s">
        <v>259</v>
      </c>
      <c r="C254" s="39" t="s">
        <v>250</v>
      </c>
      <c r="D254" s="39" t="s">
        <v>228</v>
      </c>
      <c r="E254" s="40">
        <f>VLOOKUP($D254,[2]publish!$A:$J,$E$5,FALSE)</f>
        <v>530856.02</v>
      </c>
      <c r="H254" s="27"/>
      <c r="I254" s="4"/>
    </row>
    <row r="255" spans="1:9" ht="15" customHeight="1" outlineLevel="1" x14ac:dyDescent="0.25">
      <c r="A255" s="38" t="s">
        <v>251</v>
      </c>
      <c r="B255" s="38" t="s">
        <v>259</v>
      </c>
      <c r="C255" s="39" t="s">
        <v>250</v>
      </c>
      <c r="D255" s="39" t="s">
        <v>229</v>
      </c>
      <c r="E255" s="40">
        <f>VLOOKUP($D255,[2]publish!$A:$J,$E$5,FALSE)</f>
        <v>252142.97</v>
      </c>
      <c r="H255" s="27"/>
      <c r="I255" s="4"/>
    </row>
    <row r="256" spans="1:9" ht="15" customHeight="1" outlineLevel="1" x14ac:dyDescent="0.25">
      <c r="A256" s="38" t="s">
        <v>251</v>
      </c>
      <c r="B256" s="38" t="s">
        <v>259</v>
      </c>
      <c r="C256" s="39" t="s">
        <v>250</v>
      </c>
      <c r="D256" s="39" t="s">
        <v>230</v>
      </c>
      <c r="E256" s="40">
        <f>VLOOKUP($D256,[2]publish!$A:$J,$E$5,FALSE)</f>
        <v>387677.54000000004</v>
      </c>
      <c r="H256" s="27"/>
      <c r="I256" s="4"/>
    </row>
    <row r="257" spans="1:9" ht="15" customHeight="1" outlineLevel="1" x14ac:dyDescent="0.25">
      <c r="A257" s="38" t="s">
        <v>251</v>
      </c>
      <c r="B257" s="38" t="s">
        <v>259</v>
      </c>
      <c r="C257" s="39" t="s">
        <v>250</v>
      </c>
      <c r="D257" s="39" t="s">
        <v>231</v>
      </c>
      <c r="E257" s="40">
        <f>VLOOKUP($D257,[2]publish!$A:$J,$E$5,FALSE)</f>
        <v>406252.16000000003</v>
      </c>
      <c r="H257" s="27"/>
      <c r="I257" s="4"/>
    </row>
    <row r="258" spans="1:9" ht="15" customHeight="1" outlineLevel="1" x14ac:dyDescent="0.25">
      <c r="A258" s="38" t="s">
        <v>251</v>
      </c>
      <c r="B258" s="38" t="s">
        <v>259</v>
      </c>
      <c r="C258" s="39" t="s">
        <v>250</v>
      </c>
      <c r="D258" s="39" t="s">
        <v>232</v>
      </c>
      <c r="E258" s="40">
        <f>VLOOKUP($D258,[2]publish!$A:$J,$E$5,FALSE)</f>
        <v>459678.17270000005</v>
      </c>
      <c r="H258" s="27"/>
      <c r="I258" s="4"/>
    </row>
    <row r="259" spans="1:9" ht="15" customHeight="1" outlineLevel="1" x14ac:dyDescent="0.25">
      <c r="A259" s="38" t="s">
        <v>251</v>
      </c>
      <c r="B259" s="38" t="s">
        <v>259</v>
      </c>
      <c r="C259" s="39" t="s">
        <v>250</v>
      </c>
      <c r="D259" s="39" t="s">
        <v>233</v>
      </c>
      <c r="E259" s="40">
        <f>VLOOKUP($D259,[2]publish!$A:$J,$E$5,FALSE)</f>
        <v>438442.55999999994</v>
      </c>
      <c r="H259" s="27"/>
      <c r="I259" s="4"/>
    </row>
    <row r="260" spans="1:9" ht="15" customHeight="1" outlineLevel="1" x14ac:dyDescent="0.25">
      <c r="A260" s="38" t="s">
        <v>251</v>
      </c>
      <c r="B260" s="38" t="s">
        <v>259</v>
      </c>
      <c r="C260" s="39" t="s">
        <v>250</v>
      </c>
      <c r="D260" s="39" t="s">
        <v>234</v>
      </c>
      <c r="E260" s="40">
        <f>VLOOKUP($D260,[2]publish!$A:$J,$E$5,FALSE)</f>
        <v>478594.72000000003</v>
      </c>
      <c r="H260" s="27"/>
      <c r="I260" s="4"/>
    </row>
    <row r="261" spans="1:9" ht="15" customHeight="1" outlineLevel="1" x14ac:dyDescent="0.25">
      <c r="A261" s="38" t="s">
        <v>251</v>
      </c>
      <c r="B261" s="38" t="s">
        <v>259</v>
      </c>
      <c r="C261" s="39" t="s">
        <v>250</v>
      </c>
      <c r="D261" s="39" t="s">
        <v>235</v>
      </c>
      <c r="E261" s="40">
        <f>VLOOKUP($D261,[2]publish!$A:$J,$E$5,FALSE)</f>
        <v>658873.69999999995</v>
      </c>
      <c r="H261" s="27"/>
      <c r="I261" s="4"/>
    </row>
    <row r="262" spans="1:9" ht="15" customHeight="1" outlineLevel="1" x14ac:dyDescent="0.25">
      <c r="A262" s="38" t="s">
        <v>251</v>
      </c>
      <c r="B262" s="38" t="s">
        <v>259</v>
      </c>
      <c r="C262" s="39" t="s">
        <v>250</v>
      </c>
      <c r="D262" s="39" t="s">
        <v>236</v>
      </c>
      <c r="E262" s="40">
        <f>VLOOKUP($D262,[2]publish!$A:$J,$E$5,FALSE)</f>
        <v>376557.2</v>
      </c>
      <c r="H262" s="27"/>
      <c r="I262" s="4"/>
    </row>
    <row r="263" spans="1:9" ht="15" customHeight="1" outlineLevel="1" x14ac:dyDescent="0.25">
      <c r="A263" s="38" t="s">
        <v>251</v>
      </c>
      <c r="B263" s="38" t="s">
        <v>259</v>
      </c>
      <c r="C263" s="39" t="s">
        <v>250</v>
      </c>
      <c r="D263" s="39" t="s">
        <v>237</v>
      </c>
      <c r="E263" s="40">
        <f>VLOOKUP($D263,[2]publish!$A:$J,$E$5,FALSE)</f>
        <v>273805.95</v>
      </c>
      <c r="H263" s="27"/>
      <c r="I263" s="4"/>
    </row>
    <row r="264" spans="1:9" ht="15" customHeight="1" outlineLevel="1" x14ac:dyDescent="0.25">
      <c r="A264" s="38" t="s">
        <v>251</v>
      </c>
      <c r="B264" s="38" t="s">
        <v>259</v>
      </c>
      <c r="C264" s="39" t="s">
        <v>250</v>
      </c>
      <c r="D264" s="39" t="s">
        <v>238</v>
      </c>
      <c r="E264" s="40">
        <f>VLOOKUP($D264,[2]publish!$A:$J,$E$5,FALSE)</f>
        <v>134309.72</v>
      </c>
      <c r="H264" s="27"/>
      <c r="I264" s="4"/>
    </row>
    <row r="265" spans="1:9" ht="15" customHeight="1" outlineLevel="1" x14ac:dyDescent="0.25">
      <c r="A265" s="38" t="s">
        <v>251</v>
      </c>
      <c r="B265" s="38" t="s">
        <v>259</v>
      </c>
      <c r="C265" s="39" t="s">
        <v>250</v>
      </c>
      <c r="D265" s="39" t="s">
        <v>239</v>
      </c>
      <c r="E265" s="40">
        <f>VLOOKUP($D265,[2]publish!$A:$J,$E$5,FALSE)</f>
        <v>517690.61</v>
      </c>
      <c r="H265" s="27"/>
      <c r="I265" s="4"/>
    </row>
    <row r="266" spans="1:9" ht="15" customHeight="1" outlineLevel="1" x14ac:dyDescent="0.25">
      <c r="A266" s="38" t="s">
        <v>251</v>
      </c>
      <c r="B266" s="38" t="s">
        <v>259</v>
      </c>
      <c r="C266" s="39" t="s">
        <v>250</v>
      </c>
      <c r="D266" s="39" t="s">
        <v>240</v>
      </c>
      <c r="E266" s="40">
        <f>VLOOKUP($D266,[2]publish!$A:$J,$E$5,FALSE)</f>
        <v>236600.36</v>
      </c>
      <c r="H266" s="27"/>
      <c r="I266" s="4"/>
    </row>
    <row r="267" spans="1:9" ht="15" customHeight="1" outlineLevel="1" x14ac:dyDescent="0.25">
      <c r="A267" s="38" t="s">
        <v>251</v>
      </c>
      <c r="B267" s="38" t="s">
        <v>259</v>
      </c>
      <c r="C267" s="39" t="s">
        <v>250</v>
      </c>
      <c r="D267" s="39" t="s">
        <v>241</v>
      </c>
      <c r="E267" s="40">
        <f>VLOOKUP($D267,[2]publish!$A:$J,$E$5,FALSE)</f>
        <v>205746.84000000003</v>
      </c>
      <c r="H267" s="27"/>
      <c r="I267" s="4"/>
    </row>
    <row r="268" spans="1:9" ht="15" customHeight="1" outlineLevel="1" x14ac:dyDescent="0.25">
      <c r="A268" s="38" t="s">
        <v>251</v>
      </c>
      <c r="B268" s="38" t="s">
        <v>259</v>
      </c>
      <c r="C268" s="39" t="s">
        <v>250</v>
      </c>
      <c r="D268" s="39" t="s">
        <v>242</v>
      </c>
      <c r="E268" s="40">
        <f>VLOOKUP($D268,[2]publish!$A:$J,$E$5,FALSE)</f>
        <v>418448.75000000006</v>
      </c>
      <c r="H268" s="27"/>
      <c r="I268" s="4"/>
    </row>
    <row r="269" spans="1:9" ht="15" customHeight="1" outlineLevel="1" x14ac:dyDescent="0.25">
      <c r="A269" s="38" t="s">
        <v>251</v>
      </c>
      <c r="B269" s="38" t="s">
        <v>259</v>
      </c>
      <c r="C269" s="39" t="s">
        <v>250</v>
      </c>
      <c r="D269" s="39" t="s">
        <v>243</v>
      </c>
      <c r="E269" s="40">
        <f>VLOOKUP($D269,[2]publish!$A:$J,$E$5,FALSE)</f>
        <v>199478.72999999998</v>
      </c>
      <c r="H269" s="27"/>
      <c r="I269" s="4"/>
    </row>
    <row r="270" spans="1:9" ht="15" customHeight="1" outlineLevel="1" x14ac:dyDescent="0.25">
      <c r="A270" s="38" t="s">
        <v>251</v>
      </c>
      <c r="B270" s="38" t="s">
        <v>259</v>
      </c>
      <c r="C270" s="39" t="s">
        <v>250</v>
      </c>
      <c r="D270" s="39" t="s">
        <v>244</v>
      </c>
      <c r="E270" s="40">
        <f>VLOOKUP($D270,[2]publish!$A:$J,$E$5,FALSE)</f>
        <v>81626.140000000014</v>
      </c>
      <c r="H270" s="27"/>
      <c r="I270" s="4"/>
    </row>
    <row r="271" spans="1:9" ht="15" customHeight="1" outlineLevel="1" x14ac:dyDescent="0.25">
      <c r="A271" s="38" t="s">
        <v>251</v>
      </c>
      <c r="B271" s="38" t="s">
        <v>259</v>
      </c>
      <c r="C271" s="39" t="s">
        <v>250</v>
      </c>
      <c r="D271" s="39" t="s">
        <v>245</v>
      </c>
      <c r="E271" s="40">
        <f>VLOOKUP($D271,[2]publish!$A:$J,$E$5,FALSE)</f>
        <v>463426.83999999991</v>
      </c>
      <c r="H271" s="27"/>
      <c r="I271" s="4"/>
    </row>
    <row r="272" spans="1:9" ht="15" customHeight="1" outlineLevel="1" x14ac:dyDescent="0.25">
      <c r="A272" s="38" t="s">
        <v>251</v>
      </c>
      <c r="B272" s="38" t="s">
        <v>259</v>
      </c>
      <c r="C272" s="39" t="s">
        <v>250</v>
      </c>
      <c r="D272" s="39" t="s">
        <v>246</v>
      </c>
      <c r="E272" s="40">
        <f>VLOOKUP($D272,[2]publish!$A:$J,$E$5,FALSE)</f>
        <v>553474.09999999986</v>
      </c>
      <c r="H272" s="27"/>
      <c r="I272" s="4"/>
    </row>
    <row r="273" spans="1:9" ht="15" customHeight="1" outlineLevel="1" x14ac:dyDescent="0.25">
      <c r="A273" s="38" t="s">
        <v>251</v>
      </c>
      <c r="B273" s="38" t="s">
        <v>259</v>
      </c>
      <c r="C273" s="39" t="s">
        <v>250</v>
      </c>
      <c r="D273" s="39" t="s">
        <v>247</v>
      </c>
      <c r="E273" s="40">
        <f>VLOOKUP($D273,[2]publish!$A:$J,$E$5,FALSE)</f>
        <v>506768.06000000006</v>
      </c>
      <c r="H273" s="27"/>
      <c r="I273" s="4"/>
    </row>
    <row r="274" spans="1:9" ht="15" customHeight="1" outlineLevel="1" x14ac:dyDescent="0.25">
      <c r="A274" s="38" t="s">
        <v>251</v>
      </c>
      <c r="B274" s="38" t="s">
        <v>259</v>
      </c>
      <c r="C274" s="39" t="s">
        <v>250</v>
      </c>
      <c r="D274" s="39" t="s">
        <v>248</v>
      </c>
      <c r="E274" s="40">
        <f>VLOOKUP($D274,[2]publish!$A:$J,$E$5,FALSE)</f>
        <v>841737.28</v>
      </c>
      <c r="H274" s="27"/>
      <c r="I274" s="4"/>
    </row>
    <row r="275" spans="1:9" ht="15" customHeight="1" outlineLevel="1" x14ac:dyDescent="0.25">
      <c r="A275" s="38" t="s">
        <v>251</v>
      </c>
      <c r="B275" s="38" t="s">
        <v>259</v>
      </c>
      <c r="C275" s="39" t="s">
        <v>250</v>
      </c>
      <c r="D275" s="39" t="s">
        <v>249</v>
      </c>
      <c r="E275" s="40">
        <f>VLOOKUP($D275,[2]publish!$A:$J,$E$5,FALSE)</f>
        <v>425867.9200000001</v>
      </c>
      <c r="I275" s="4"/>
    </row>
    <row r="276" spans="1:9" outlineLevel="1" x14ac:dyDescent="0.25">
      <c r="A276" s="38"/>
      <c r="B276" s="38"/>
      <c r="C276" s="39"/>
      <c r="D276" s="39" t="s">
        <v>260</v>
      </c>
      <c r="E276" s="40">
        <f>VLOOKUP($D276,[2]publish!$A:$J,$E$5,FALSE)</f>
        <v>4462723.3887100015</v>
      </c>
      <c r="I276" s="4"/>
    </row>
    <row r="277" spans="1:9" x14ac:dyDescent="0.25">
      <c r="A277" s="38"/>
      <c r="B277" s="38"/>
      <c r="C277" s="39"/>
      <c r="D277" s="39" t="s">
        <v>285</v>
      </c>
      <c r="E277" s="41">
        <f>VLOOKUP($D277,[2]publish!$A:$J,$E$5,FALSE)</f>
        <v>287251181.50254297</v>
      </c>
      <c r="I277" s="4"/>
    </row>
    <row r="278" spans="1:9" x14ac:dyDescent="0.25">
      <c r="A278" s="38"/>
      <c r="B278" s="38"/>
      <c r="C278" s="39"/>
      <c r="D278" s="39"/>
    </row>
    <row r="279" spans="1:9" x14ac:dyDescent="0.25">
      <c r="A279" s="38"/>
      <c r="B279" s="38"/>
      <c r="C279" s="39"/>
      <c r="D279" s="39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2018-09-04T08:42:34Z</dcterms:modified>
</cp:coreProperties>
</file>