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8 Q1\Publishable - feedback to lenders\"/>
    </mc:Choice>
  </mc:AlternateContent>
  <xr:revisionPtr revIDLastSave="0" documentId="13_ncr:1_{FCFF07C0-BFD8-4461-A705-6D75AC719187}" xr6:coauthVersionLast="32" xr6:coauthVersionMax="32" xr10:uidLastSave="{00000000-0000-0000-0000-000000000000}"/>
  <bookViews>
    <workbookView xWindow="15345" yWindow="105" windowWidth="7680" windowHeight="8055"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4">'[2]Postcode sector lookup'!#REF!</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79017"/>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<sst xmlns="http://schemas.openxmlformats.org/spreadsheetml/2006/main" count="2214" uniqueCount="333">
  <si>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</si>
  <si>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</si>
  <si>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</si>
  <si>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</si>
  <si>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</si>
  <si>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</si>
  <si>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</si>
  <si>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</si>
  <si>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</si>
  <si>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</si>
  <si>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</si>
  <si>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</si>
  <si>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</si>
  <si>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</si>
  <si>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</si>
  <si>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</si>
  <si>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</si>
  <si>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</si>
  <si>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</si>
  <si>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</si>
  <si>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</si>
  <si>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</si>
  <si>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</si>
  <si>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</si>
  <si>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</si>
  <si>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</si>
  <si>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</si>
  <si>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</si>
  <si>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</si>
  <si>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</si>
  <si>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</si>
  <si>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</si>
  <si>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</si>
  <si>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</si>
  <si>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</si>
  <si>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</si>
  <si>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</si>
  <si>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</si>
  <si>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</si>
  <si>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</si>
  <si>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</si>
  <si>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</si>
  <si>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</si>
  <si>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</si>
  <si>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</si>
  <si>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</si>
  <si>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</si>
  <si>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</si>
  <si>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</si>
  <si>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</si>
  <si>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</si>
  <si>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</si>
  <si>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</si>
  <si>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</si>
  <si>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</si>
  <si>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</si>
  <si>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</si>
  <si>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</si>
  <si>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</si>
  <si>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</si>
  <si>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</si>
  <si>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</si>
  <si>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</si>
  <si>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</si>
  <si>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</si>
  <si>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</si>
  <si>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</si>
  <si>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</si>
  <si>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</si>
  <si>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</si>
  <si>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</si>
  <si>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</si>
  <si>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</si>
  <si>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</si>
  <si>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</si>
  <si>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</si>
  <si>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</si>
  <si>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</si>
  <si>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</si>
  <si>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</si>
  <si>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</si>
  <si>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</si>
  <si>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</si>
  <si>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</si>
  <si>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</si>
  <si>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</si>
  <si>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</si>
  <si>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</si>
  <si>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</si>
  <si>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</si>
  <si>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</si>
  <si>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</si>
  <si>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</si>
  <si>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</si>
  <si>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</si>
  <si>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</si>
  <si>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</si>
  <si>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</si>
  <si>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</si>
  <si>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</si>
  <si>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</si>
  <si>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</si>
  <si>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</si>
  <si>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</si>
  <si>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</si>
  <si>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</si>
  <si>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</si>
  <si>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</si>
  <si>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</si>
  <si>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</si>
  <si>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</si>
  <si>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</si>
  <si>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</si>
  <si>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</si>
  <si>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</si>
  <si>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</si>
  <si>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</si>
  <si>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</si>
  <si>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</si>
  <si>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</si>
  <si>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</si>
  <si>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</si>
  <si>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</si>
  <si>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</si>
  <si>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</si>
  <si>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</si>
  <si>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</si>
  <si>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</si>
  <si>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</si>
  <si>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</si>
  <si>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</si>
  <si>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</si>
  <si>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</si>
  <si>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</si>
  <si>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</si>
  <si>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</si>
  <si>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</si>
  <si>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</si>
  <si>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</si>
  <si>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</si>
  <si>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</si>
  <si>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</si>
  <si>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</si>
  <si>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</si>
  <si>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</si>
  <si>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</si>
  <si>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</si>
  <si>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</si>
  <si>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</si>
  <si>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</si>
  <si>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</si>
  <si>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</si>
  <si>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</si>
  <si>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</si>
  <si>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</si>
  <si>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</si>
  <si>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</si>
  <si>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</si>
  <si>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</si>
  <si>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</si>
  <si>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</si>
  <si>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</si>
  <si>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</si>
  <si>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</si>
  <si>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</si>
  <si>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</si>
  <si>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</si>
  <si>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</si>
  <si>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</si>
  <si>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</si>
  <si>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</si>
  <si>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</si>
  <si>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</si>
  <si>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</si>
  <si>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</si>
  <si>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</si>
  <si>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</si>
  <si>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</si>
  <si>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</si>
  <si>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</si>
  <si>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</si>
  <si>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</si>
  <si>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</si>
  <si>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</si>
  <si>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</si>
  <si>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</si>
  <si>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</si>
  <si>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</si>
  <si>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</si>
  <si>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</si>
  <si>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</si>
  <si>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</si>
  <si>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</si>
  <si>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</si>
  <si>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</si>
  <si>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</si>
  <si>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</si>
  <si>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</si>
  <si>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</si>
  <si>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</si>
  <si>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</si>
  <si>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</si>
  <si>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</si>
  <si>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</si>
  <si>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</si>
  <si>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</si>
  <si>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</si>
  <si>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</si>
  <si>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</si>
  <si>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</si>
  <si>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</si>
  <si>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</si>
  <si>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</si>
  <si>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</si>
  <si>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</si>
  <si>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</si>
  <si>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</si>
  <si>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</si>
  <si>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</si>
  <si>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</si>
  <si>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</si>
  <si>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</si>
  <si>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</si>
  <si>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</si>
  <si>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</si>
  <si>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</si>
  <si>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</si>
  <si>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</si>
  <si>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</si>
  <si>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</si>
  <si>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</si>
  <si>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</si>
  <si>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</si>
  <si>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</si>
  <si>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</si>
  <si>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</si>
  <si>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</si>
  <si>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</si>
  <si>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</si>
  <si>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</si>
  <si>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</si>
  <si>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</si>
  <si>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</si>
  <si>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</si>
  <si>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</si>
  <si>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</si>
  <si>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</si>
  <si>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</si>
  <si>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</si>
  <si>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</si>
  <si>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</si>
  <si>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</si>
  <si>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</si>
  <si>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</si>
  <si>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</si>
  <si>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</si>
  <si>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</si>
  <si>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</si>
  <si>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</si>
  <si>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</si>
  <si>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</si>
  <si>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</si>
  <si>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</si>
  <si>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</si>
  <si>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</si>
  <si>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</si>
  <si>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</si>
  <si>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</si>
  <si>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</si>
  <si>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</si>
  <si>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</si>
  <si>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</si>
  <si>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</si>
  <si>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</si>
  <si>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</si>
  <si>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</si>
  <si>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</si>
  <si>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</si>
  <si>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</si>
  <si>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</si>
  <si>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</si>
  <si>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</si>
  <si>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</si>
  <si>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</si>
  <si>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</si>
  <si>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</si>
  <si>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</si>
  <si>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</si>
  <si>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</si>
  <si>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</si>
  <si>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</si>
  <si>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</si>
  <si>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</si>
  <si>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</si>
  <si>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</si>
  <si>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</si>
  <si>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</si>
  <si>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</si>
  <si>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</si>
  <si>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</si>
  <si>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</si>
  <si>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</si>
  <si>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</si>
  <si>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</si>
  <si>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</si>
  <si>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</si>
  <si>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</si>
  <si>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</si>
  <si>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</si>
  <si>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</si>
  <si>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</si>
  <si>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</si>
  <si>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</si>
  <si>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</si>
  <si>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</si>
  <si>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</si>
  <si>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</si>
  <si>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</si>
  <si>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</si>
  <si>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</si>
  <si>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</si>
  <si>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</si>
  <si>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</si>
  <si>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</si>
  <si>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</si>
  <si>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</si>
  <si>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</si>
  <si>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</si>
  <si>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2018 Q1</t>
  </si>
  <si>
    <t>Bank of Ireland</t>
  </si>
  <si>
    <t>Postcode sector lookup: Value of residential mortgage loans outstanding, end-2018 Q1</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</si>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</sst>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75">
    <xf numFmtId="0" fontId="0" fillId="0" borderId="0"/>
    <xf numFmtId="0" fontId="14" fillId="0" borderId="0"/>
    <xf numFmtId="0" fontId="11" fillId="0" borderId="0"/>
    <xf numFmtId="0" fontId="10" fillId="0" borderId="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5" fillId="33" borderId="0" applyNumberFormat="0" applyBorder="0" applyAlignment="0" applyProtection="0"/>
    <xf numFmtId="0" fontId="9" fillId="0" borderId="0"/>
    <xf numFmtId="0" fontId="9" fillId="9" borderId="8" applyNumberFormat="0" applyFont="0" applyAlignment="0" applyProtection="0"/>
    <xf numFmtId="0" fontId="8" fillId="0" borderId="0"/>
    <xf numFmtId="165" fontId="37" fillId="0" borderId="0" applyFont="0" applyFill="0" applyBorder="0" applyAlignment="0" applyProtection="0"/>
    <xf numFmtId="165" fontId="14" fillId="0" borderId="0" applyFont="0" applyFill="0" applyBorder="0" applyAlignment="0" applyProtection="0"/>
    <xf numFmtId="164" fontId="37" fillId="0" borderId="0" applyFont="0" applyFill="0" applyBorder="0" applyAlignment="0" applyProtection="0"/>
    <xf numFmtId="0" fontId="7" fillId="0" borderId="0"/>
    <xf numFmtId="9" fontId="37" fillId="0" borderId="0" applyFont="0" applyFill="0" applyBorder="0" applyAlignment="0" applyProtection="0"/>
    <xf numFmtId="9" fontId="14" fillId="0" borderId="0" applyFont="0" applyFill="0" applyBorder="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8" applyNumberFormat="0" applyFont="0" applyAlignment="0" applyProtection="0"/>
    <xf numFmtId="0" fontId="6" fillId="0" borderId="0"/>
    <xf numFmtId="0" fontId="6" fillId="0" borderId="0"/>
    <xf numFmtId="0" fontId="14" fillId="0" borderId="0"/>
    <xf numFmtId="0" fontId="5" fillId="0" borderId="0"/>
    <xf numFmtId="165" fontId="38" fillId="0" borderId="0" applyFont="0" applyFill="0" applyBorder="0" applyAlignment="0" applyProtection="0"/>
    <xf numFmtId="165" fontId="12" fillId="0" borderId="0" applyFont="0" applyFill="0" applyBorder="0" applyAlignment="0" applyProtection="0"/>
    <xf numFmtId="165" fontId="14"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4" fontId="37" fillId="0" borderId="0" applyFont="0" applyFill="0" applyBorder="0" applyAlignment="0" applyProtection="0"/>
    <xf numFmtId="164" fontId="38" fillId="0" borderId="0" applyFont="0" applyFill="0" applyBorder="0" applyAlignment="0" applyProtection="0"/>
    <xf numFmtId="164" fontId="12" fillId="0" borderId="0" applyFont="0" applyFill="0" applyBorder="0" applyAlignment="0" applyProtection="0"/>
    <xf numFmtId="0" fontId="5"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4" fontId="37" fillId="0" borderId="0" applyFont="0" applyFill="0" applyBorder="0" applyAlignment="0" applyProtection="0"/>
    <xf numFmtId="164" fontId="14" fillId="0" borderId="0" applyFont="0" applyFill="0" applyBorder="0" applyAlignment="0" applyProtection="0"/>
    <xf numFmtId="0" fontId="23"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49" fillId="0" borderId="0" applyNumberFormat="0" applyFill="0" applyBorder="0" applyAlignment="0" applyProtection="0"/>
    <xf numFmtId="165" fontId="12"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7" fillId="0" borderId="0" applyFont="0" applyFill="0" applyBorder="0" applyAlignment="0" applyProtection="0"/>
    <xf numFmtId="165" fontId="14" fillId="0" borderId="0" applyFont="0" applyFill="0" applyBorder="0" applyAlignment="0" applyProtection="0"/>
    <xf numFmtId="164" fontId="37" fillId="0" borderId="0" applyFont="0" applyFill="0" applyBorder="0" applyAlignment="0" applyProtection="0"/>
    <xf numFmtId="0" fontId="2" fillId="0" borderId="0"/>
    <xf numFmtId="165" fontId="12"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7" fillId="0" borderId="0" applyFont="0" applyFill="0" applyBorder="0" applyAlignment="0" applyProtection="0"/>
    <xf numFmtId="165" fontId="14" fillId="0" borderId="0" applyFont="0" applyFill="0" applyBorder="0" applyAlignment="0" applyProtection="0"/>
    <xf numFmtId="164" fontId="37" fillId="0" borderId="0" applyFont="0" applyFill="0" applyBorder="0" applyAlignment="0" applyProtection="0"/>
    <xf numFmtId="0" fontId="1" fillId="0" borderId="0"/>
  </cellStyleXfs>
  <cellXfs count="76">
    <xf numFmtId="0" fontId="0" fillId="0" borderId="0" xfId="0"/>
    <xf numFmtId="0" fontId="15" fillId="0" borderId="0" xfId="1" applyFont="1" applyAlignment="1">
      <alignment vertical="center"/>
    </xf>
    <xf numFmtId="0" fontId="16" fillId="0" borderId="0" xfId="1" applyFont="1" applyAlignment="1"/>
    <xf numFmtId="0" fontId="14" fillId="0" borderId="0" xfId="1" applyFont="1" applyAlignment="1"/>
    <xf numFmtId="0" fontId="15" fillId="0" borderId="0" xfId="1" applyFont="1" applyAlignment="1"/>
    <xf numFmtId="0" fontId="17" fillId="0" borderId="0" xfId="1" applyFont="1" applyAlignment="1">
      <alignment horizontal="left" vertical="center"/>
    </xf>
    <xf numFmtId="0" fontId="18" fillId="0" borderId="0" xfId="1" applyFont="1" applyAlignment="1"/>
    <xf numFmtId="0" fontId="15" fillId="0" borderId="0" xfId="1" applyFont="1" applyAlignment="1">
      <alignment horizontal="left" vertical="center"/>
    </xf>
    <xf numFmtId="0" fontId="14" fillId="0" borderId="0" xfId="1" applyAlignment="1"/>
    <xf numFmtId="0" fontId="14" fillId="0" borderId="0" xfId="1" applyAlignment="1">
      <alignment wrapText="1"/>
    </xf>
    <xf numFmtId="0" fontId="34"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3" fillId="2" borderId="0" xfId="127" applyFill="1"/>
    <xf numFmtId="0" fontId="39" fillId="0" borderId="0" xfId="127" applyFont="1" applyFill="1"/>
    <xf numFmtId="0" fontId="3" fillId="0" borderId="0" xfId="127" applyFill="1"/>
    <xf numFmtId="0" fontId="41" fillId="0" borderId="11" xfId="127" applyFont="1" applyFill="1" applyBorder="1" applyAlignment="1">
      <alignment horizontal="center" vertical="center" wrapText="1"/>
    </xf>
    <xf numFmtId="0" fontId="41" fillId="0" borderId="11" xfId="127" applyFont="1" applyFill="1" applyBorder="1" applyAlignment="1">
      <alignment horizontal="center" vertical="center"/>
    </xf>
    <xf numFmtId="0" fontId="41" fillId="0" borderId="13" xfId="127" applyFont="1" applyFill="1" applyBorder="1" applyAlignment="1">
      <alignment horizontal="center" vertical="center" wrapText="1"/>
    </xf>
    <xf numFmtId="0" fontId="41" fillId="0" borderId="13" xfId="127" applyFont="1" applyFill="1" applyBorder="1" applyAlignment="1">
      <alignment vertical="center"/>
    </xf>
    <xf numFmtId="0" fontId="40" fillId="0" borderId="13" xfId="127" applyFont="1" applyFill="1" applyBorder="1" applyAlignment="1">
      <alignment vertical="center" wrapText="1"/>
    </xf>
    <xf numFmtId="0" fontId="3" fillId="2" borderId="14" xfId="127" applyFill="1" applyBorder="1"/>
    <xf numFmtId="0" fontId="3" fillId="2" borderId="15" xfId="127" applyFill="1" applyBorder="1"/>
    <xf numFmtId="0" fontId="40" fillId="0" borderId="14" xfId="127" applyFont="1" applyFill="1" applyBorder="1" applyAlignment="1">
      <alignment vertical="center" wrapText="1"/>
    </xf>
    <xf numFmtId="0" fontId="3" fillId="2" borderId="13" xfId="127" applyFill="1" applyBorder="1"/>
    <xf numFmtId="0" fontId="3" fillId="2" borderId="16" xfId="127" applyFill="1" applyBorder="1"/>
    <xf numFmtId="0" fontId="40" fillId="0" borderId="11" xfId="127" applyFont="1" applyFill="1" applyBorder="1" applyAlignment="1">
      <alignment vertical="center" wrapText="1"/>
    </xf>
    <xf numFmtId="0" fontId="43" fillId="2" borderId="11" xfId="127" applyFont="1" applyFill="1" applyBorder="1"/>
    <xf numFmtId="0" fontId="43" fillId="2" borderId="17" xfId="127" applyFont="1" applyFill="1" applyBorder="1"/>
    <xf numFmtId="0" fontId="43" fillId="2" borderId="13" xfId="127" applyFont="1" applyFill="1" applyBorder="1"/>
    <xf numFmtId="0" fontId="43" fillId="2" borderId="16" xfId="127" applyFont="1" applyFill="1" applyBorder="1"/>
    <xf numFmtId="3" fontId="3" fillId="2" borderId="14" xfId="127" applyNumberFormat="1" applyFill="1" applyBorder="1"/>
    <xf numFmtId="3" fontId="3" fillId="2" borderId="15" xfId="127" applyNumberFormat="1" applyFill="1" applyBorder="1"/>
    <xf numFmtId="3" fontId="3" fillId="2" borderId="13" xfId="127" applyNumberFormat="1" applyFill="1" applyBorder="1"/>
    <xf numFmtId="0" fontId="45" fillId="0" borderId="0" xfId="4" applyFont="1" applyAlignment="1">
      <alignment vertical="top"/>
    </xf>
    <xf numFmtId="0" fontId="3" fillId="0" borderId="0" xfId="127" applyAlignment="1">
      <alignment vertical="top"/>
    </xf>
    <xf numFmtId="0" fontId="34" fillId="0" borderId="0" xfId="127" applyFont="1" applyAlignment="1">
      <alignment horizontal="right" vertical="top"/>
    </xf>
    <xf numFmtId="0" fontId="3" fillId="0" borderId="0" xfId="127" applyAlignment="1"/>
    <xf numFmtId="0" fontId="46" fillId="0" borderId="0" xfId="4" applyFont="1" applyAlignment="1">
      <alignment vertical="top"/>
    </xf>
    <xf numFmtId="0" fontId="34" fillId="0" borderId="0" xfId="127" applyFont="1" applyAlignment="1">
      <alignment horizontal="right"/>
    </xf>
    <xf numFmtId="0" fontId="47" fillId="35" borderId="18" xfId="127" applyFont="1" applyFill="1" applyBorder="1" applyAlignment="1"/>
    <xf numFmtId="0" fontId="34" fillId="0" borderId="0" xfId="127" applyFont="1" applyAlignment="1">
      <alignment horizontal="left"/>
    </xf>
    <xf numFmtId="0" fontId="34" fillId="0" borderId="0" xfId="127" applyFont="1" applyAlignment="1"/>
    <xf numFmtId="0" fontId="3" fillId="0" borderId="0" xfId="127"/>
    <xf numFmtId="0" fontId="34" fillId="0" borderId="0" xfId="127" applyFont="1" applyBorder="1" applyAlignment="1"/>
    <xf numFmtId="0" fontId="34" fillId="36" borderId="18" xfId="127" applyFont="1" applyFill="1" applyBorder="1" applyAlignment="1">
      <alignment horizontal="left" vertical="top"/>
    </xf>
    <xf numFmtId="166" fontId="0" fillId="0" borderId="0" xfId="128" applyNumberFormat="1" applyFont="1" applyBorder="1" applyAlignment="1"/>
    <xf numFmtId="0" fontId="34" fillId="34" borderId="18" xfId="127" applyFont="1" applyFill="1" applyBorder="1" applyAlignment="1">
      <alignment horizontal="left" vertical="top"/>
    </xf>
    <xf numFmtId="0" fontId="34" fillId="34" borderId="18" xfId="127" applyFont="1" applyFill="1" applyBorder="1" applyAlignment="1">
      <alignment horizontal="right" vertical="top"/>
    </xf>
    <xf numFmtId="0" fontId="3" fillId="0" borderId="0" xfId="127" applyBorder="1" applyAlignment="1"/>
    <xf numFmtId="0" fontId="34" fillId="0" borderId="0" xfId="127" applyFont="1" applyAlignment="1">
      <alignment horizontal="left" vertical="top"/>
    </xf>
    <xf numFmtId="0" fontId="34" fillId="0" borderId="0" xfId="127" applyFont="1"/>
    <xf numFmtId="0" fontId="48" fillId="0" borderId="0" xfId="127" applyFont="1" applyAlignment="1"/>
    <xf numFmtId="166" fontId="34" fillId="36" borderId="18" xfId="128" applyNumberFormat="1" applyFont="1" applyFill="1" applyBorder="1" applyAlignment="1">
      <alignment horizontal="left"/>
    </xf>
    <xf numFmtId="168" fontId="0" fillId="0" borderId="0" xfId="129" applyNumberFormat="1" applyFont="1" applyAlignment="1"/>
    <xf numFmtId="9" fontId="0" fillId="0" borderId="0" xfId="129" applyFont="1" applyAlignment="1"/>
    <xf numFmtId="0" fontId="49" fillId="0" borderId="19" xfId="130" applyFill="1" applyBorder="1" applyAlignment="1">
      <alignment vertical="top" wrapText="1"/>
    </xf>
    <xf numFmtId="0" fontId="34" fillId="36" borderId="18" xfId="127" applyFont="1" applyFill="1" applyBorder="1" applyAlignment="1" applyProtection="1">
      <alignment horizontal="left" vertical="top"/>
      <protection locked="0"/>
    </xf>
    <xf numFmtId="0" fontId="34" fillId="0" borderId="0" xfId="0" applyFont="1" applyAlignment="1">
      <alignment horizontal="right" vertical="top"/>
    </xf>
    <xf numFmtId="3" fontId="8" fillId="0" borderId="0" xfId="46" applyNumberFormat="1" applyAlignment="1">
      <alignment horizontal="right"/>
    </xf>
    <xf numFmtId="0" fontId="40" fillId="0" borderId="10" xfId="127" applyFont="1" applyFill="1" applyBorder="1" applyAlignment="1">
      <alignment vertical="center"/>
    </xf>
    <xf numFmtId="0" fontId="40" fillId="0" borderId="12" xfId="127" applyFont="1" applyFill="1" applyBorder="1" applyAlignment="1">
      <alignment vertical="center"/>
    </xf>
    <xf numFmtId="0" fontId="15" fillId="0" borderId="0" xfId="1" applyFont="1" applyAlignment="1"/>
    <xf numFmtId="0" fontId="14" fillId="0" borderId="0" xfId="1" applyAlignment="1"/>
    <xf numFmtId="0" fontId="15" fillId="0" borderId="0" xfId="1" applyFont="1" applyAlignment="1">
      <alignment horizontal="left" vertical="center" wrapText="1"/>
    </xf>
    <xf numFmtId="0" fontId="14" fillId="0" borderId="0" xfId="1" applyAlignment="1">
      <alignment horizontal="left" vertical="center" wrapText="1"/>
    </xf>
    <xf numFmtId="0" fontId="14" fillId="0" borderId="0" xfId="1" applyFont="1" applyAlignment="1">
      <alignment horizontal="center" vertical="center"/>
    </xf>
    <xf numFmtId="0" fontId="14" fillId="0" borderId="0" xfId="1" applyAlignment="1">
      <alignment horizontal="center" vertical="center"/>
    </xf>
    <xf numFmtId="0" fontId="15" fillId="0" borderId="0" xfId="1" applyFont="1" applyAlignment="1">
      <alignment wrapText="1"/>
    </xf>
    <xf numFmtId="0" fontId="14" fillId="0" borderId="0" xfId="1" applyAlignment="1">
      <alignment wrapText="1"/>
    </xf>
    <xf numFmtId="0" fontId="19" fillId="0" borderId="0" xfId="1" applyFont="1" applyAlignment="1">
      <alignment wrapText="1"/>
    </xf>
    <xf numFmtId="0" fontId="14" fillId="0" borderId="0" xfId="1" applyFont="1" applyAlignment="1">
      <alignment vertical="center"/>
    </xf>
    <xf numFmtId="0" fontId="14" fillId="0" borderId="0" xfId="1" applyAlignment="1">
      <alignment vertical="center"/>
    </xf>
    <xf numFmtId="17" fontId="36" fillId="0" borderId="0" xfId="0" applyNumberFormat="1" applyFont="1" applyAlignment="1">
      <alignment horizontal="left"/>
    </xf>
    <xf numFmtId="0" fontId="36" fillId="0" borderId="0" xfId="0" applyFont="1" applyAlignment="1">
      <alignment horizontal="left"/>
    </xf>
  </cellXfs>
  <cellStyles count="175">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4" xfId="3" xr:uid="{00000000-0005-0000-0000-000062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291</v>
      </c>
      <c r="C99" s="16"/>
      <c r="D99" s="16"/>
      <c r="E99" s="16"/>
      <c r="F99" s="16"/>
      <c r="G99" s="16"/>
      <c r="H99" s="15" t="s">
        <v>292</v>
      </c>
    </row>
    <row r="100" spans="2:11" x14ac:dyDescent="0.25">
      <c r="B100" s="61"/>
      <c r="C100" s="17" t="s">
        <v>293</v>
      </c>
      <c r="D100" s="18" t="s">
        <v>294</v>
      </c>
      <c r="E100" s="17" t="s">
        <v>295</v>
      </c>
      <c r="F100" s="16"/>
      <c r="G100" s="16"/>
      <c r="H100" s="61"/>
      <c r="I100" s="17" t="s">
        <v>293</v>
      </c>
      <c r="J100" s="18" t="s">
        <v>294</v>
      </c>
      <c r="K100" s="17" t="s">
        <v>295</v>
      </c>
    </row>
    <row r="101" spans="2:11" x14ac:dyDescent="0.25">
      <c r="B101" s="62"/>
      <c r="C101" s="19"/>
      <c r="D101" s="20"/>
      <c r="E101" s="19" t="s">
        <v>296</v>
      </c>
      <c r="F101" s="16"/>
      <c r="G101" s="16"/>
      <c r="H101" s="62"/>
      <c r="I101" s="19"/>
      <c r="J101" s="20"/>
      <c r="K101" s="19" t="s">
        <v>296</v>
      </c>
    </row>
    <row r="102" spans="2:11" ht="25.5" x14ac:dyDescent="0.25">
      <c r="B102" s="21" t="s">
        <v>297</v>
      </c>
      <c r="C102" s="22"/>
      <c r="D102" s="22"/>
      <c r="E102" s="23"/>
      <c r="H102" s="21" t="s">
        <v>297</v>
      </c>
      <c r="I102" s="22"/>
      <c r="J102" s="22"/>
      <c r="K102" s="23"/>
    </row>
    <row r="103" spans="2:11" ht="25.5" x14ac:dyDescent="0.25">
      <c r="B103" s="24" t="s">
        <v>298</v>
      </c>
      <c r="C103" s="25"/>
      <c r="D103" s="25"/>
      <c r="E103" s="26"/>
      <c r="H103" s="24" t="s">
        <v>298</v>
      </c>
      <c r="I103" s="25"/>
      <c r="J103" s="25"/>
      <c r="K103" s="26"/>
    </row>
    <row r="104" spans="2:11" ht="38.25" x14ac:dyDescent="0.25">
      <c r="B104" s="27" t="s">
        <v>299</v>
      </c>
      <c r="C104" s="28"/>
      <c r="D104" s="28"/>
      <c r="E104" s="29"/>
      <c r="H104" s="27" t="s">
        <v>299</v>
      </c>
      <c r="I104" s="28"/>
      <c r="J104" s="28"/>
      <c r="K104" s="29"/>
    </row>
    <row r="105" spans="2:11" ht="51" x14ac:dyDescent="0.25">
      <c r="B105" s="21" t="s">
        <v>300</v>
      </c>
      <c r="C105" s="30"/>
      <c r="D105" s="30"/>
      <c r="E105" s="31"/>
      <c r="H105" s="21" t="s">
        <v>300</v>
      </c>
      <c r="I105" s="30"/>
      <c r="J105" s="30"/>
      <c r="K105" s="31"/>
    </row>
    <row r="106" spans="2:11" ht="25.5" x14ac:dyDescent="0.25">
      <c r="B106" s="24" t="s">
        <v>301</v>
      </c>
      <c r="C106" s="22"/>
      <c r="D106" s="22"/>
      <c r="E106" s="23"/>
      <c r="H106" s="24" t="s">
        <v>302</v>
      </c>
      <c r="I106" s="22"/>
      <c r="J106" s="22"/>
      <c r="K106" s="23"/>
    </row>
    <row r="107" spans="2:11" ht="38.25" x14ac:dyDescent="0.25">
      <c r="B107" s="24" t="s">
        <v>303</v>
      </c>
      <c r="C107" s="32"/>
      <c r="D107" s="32"/>
      <c r="E107" s="33"/>
      <c r="H107" s="24" t="s">
        <v>303</v>
      </c>
      <c r="I107" s="32"/>
      <c r="J107" s="32"/>
      <c r="K107" s="33"/>
    </row>
    <row r="108" spans="2:11" ht="25.5" x14ac:dyDescent="0.25">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I42"/>
  <sheetViews>
    <sheetView showGridLines="0" zoomScaleNormal="100" workbookViewId="0"/>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330</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35">
      <c r="A5" s="41" t="s">
        <v>327</v>
      </c>
      <c r="C5" s="42" t="str">
        <f ca="1">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3" t="s">
        <v>306</v>
      </c>
      <c r="D7" s="44"/>
      <c r="E7" s="44"/>
      <c r="G7" s="38" t="str">
        <f>UPPER(SUBSTITUTE(A5," ",""))</f>
        <v>BT126FG</v>
      </c>
      <c r="H7" s="38" t="str">
        <f ca="1">FirstBitOfPostcode&amp;" "&amp;SecondBitOfPostcode</f>
        <v>BT12 6FG</v>
      </c>
      <c r="I7" s="38">
        <f ca="1">OFFSET($A$3,0,MATCH(TRUE,$4:$4,0)-1)</f>
        <v>5</v>
      </c>
      <c r="J7" s="38">
        <f>LEN(PostcodeNoSpaces)</f>
        <v>7</v>
      </c>
      <c r="K7" s="38" t="str">
        <f ca="1">TRIM(MID(PostcodeNoSpaces,1,PositionOfLastNumberInPostcodeString-1))</f>
        <v>BT12</v>
      </c>
      <c r="L7" s="38" t="str">
        <f ca="1">TRIM(MID(PostcodeNoSpaces,PositionOfLastNumberInPostcodeString,LengthOfPostcodeString-PositionOfLastNumberInPostcodeString+1))</f>
        <v>6FG</v>
      </c>
      <c r="AE7" s="44"/>
      <c r="AF7" s="44"/>
      <c r="AG7" s="44"/>
      <c r="AH7" s="44"/>
      <c r="AI7" s="44"/>
    </row>
    <row r="8" spans="1:35" ht="18" customHeight="1" thickBot="1" x14ac:dyDescent="0.3">
      <c r="A8" s="43" t="s">
        <v>307</v>
      </c>
      <c r="B8" s="36"/>
      <c r="C8" s="45" t="s">
        <v>308</v>
      </c>
      <c r="D8" s="40"/>
    </row>
    <row r="9" spans="1:35" ht="16.5" customHeight="1" thickBot="1" x14ac:dyDescent="0.3">
      <c r="A9" s="46" t="str">
        <f ca="1">IF(LEN(C5)&gt;0,"",FirstBitOfPostcode&amp;" "&amp;LEFT(SecondBitOfPostcode,1))</f>
        <v>BT12 6</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BT12</v>
      </c>
      <c r="AD9" s="44"/>
    </row>
    <row r="10" spans="1:35" ht="16.5" customHeight="1" x14ac:dyDescent="0.25">
      <c r="A10" s="50"/>
      <c r="B10" s="50"/>
      <c r="C10" s="40"/>
      <c r="D10" s="40"/>
      <c r="AD10" s="44"/>
    </row>
    <row r="11" spans="1:35" ht="16.5" customHeight="1" thickBot="1" x14ac:dyDescent="0.3">
      <c r="A11" s="51" t="s">
        <v>309</v>
      </c>
      <c r="B11" s="50"/>
      <c r="C11" s="52" t="s">
        <v>310</v>
      </c>
      <c r="D11" s="40"/>
      <c r="F11" s="53"/>
      <c r="AD11" s="44"/>
    </row>
    <row r="12" spans="1:35" s="36" customFormat="1" ht="18" customHeight="1" thickBot="1" x14ac:dyDescent="0.3">
      <c r="A12" s="51" t="s">
        <v>311</v>
      </c>
      <c r="B12" s="50"/>
      <c r="C12" s="58" t="s">
        <v>328</v>
      </c>
      <c r="D12" s="37"/>
      <c r="AD12" s="44"/>
    </row>
    <row r="13" spans="1:35" ht="16.5" customHeight="1" thickBot="1" x14ac:dyDescent="0.3">
      <c r="A13" s="51" t="s">
        <v>329</v>
      </c>
      <c r="B13" s="51"/>
      <c r="D13" s="40"/>
      <c r="F13" s="53"/>
      <c r="AD13" s="44"/>
    </row>
    <row r="14" spans="1:35" ht="16.5" customHeight="1" thickBot="1" x14ac:dyDescent="0.3">
      <c r="A14" s="54">
        <f ca="1">IF(ISERROR(VLOOKUP(PostcodeSector,'All sectors and area residuals'!$A:$E,MATCH($C$12,'All sectors and area residuals'!$1:$1,0),0)),"",VLOOKUP(PostcodeSector,'All sectors and area residuals'!$A:$E,MATCH($C$12,'All sectors and area residuals'!$1:$1,0),0))</f>
        <v>4097822.959999999</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
      <c r="E16" s="56"/>
    </row>
    <row r="17" spans="1:1" ht="47.25" customHeight="1" thickTop="1" thickBot="1" x14ac:dyDescent="0.3">
      <c r="A17" s="57" t="s">
        <v>313</v>
      </c>
    </row>
    <row r="18" spans="1:1" ht="16.5" customHeight="1" thickTop="1" x14ac:dyDescent="0.25"/>
    <row r="25" spans="1:1" ht="16.5" hidden="1" customHeight="1" x14ac:dyDescent="0.25">
      <c r="A25" s="38" t="s">
        <v>314</v>
      </c>
    </row>
    <row r="26" spans="1:1" ht="16.5" hidden="1" customHeight="1" x14ac:dyDescent="0.25">
      <c r="A26" s="38" t="s">
        <v>315</v>
      </c>
    </row>
    <row r="27" spans="1:1" ht="16.5" hidden="1" customHeight="1" x14ac:dyDescent="0.25">
      <c r="A27" s="38" t="s">
        <v>316</v>
      </c>
    </row>
    <row r="28" spans="1:1" ht="16.5" hidden="1" customHeight="1" x14ac:dyDescent="0.25">
      <c r="A28" s="38" t="s">
        <v>317</v>
      </c>
    </row>
    <row r="29" spans="1:1" ht="16.5" hidden="1" customHeight="1" x14ac:dyDescent="0.25">
      <c r="A29" s="38" t="s">
        <v>312</v>
      </c>
    </row>
    <row r="30" spans="1:1" ht="16.5" hidden="1" customHeight="1" x14ac:dyDescent="0.25">
      <c r="A30" s="38" t="s">
        <v>318</v>
      </c>
    </row>
    <row r="31" spans="1:1" ht="16.5" hidden="1" customHeight="1" x14ac:dyDescent="0.25">
      <c r="A31" s="38" t="s">
        <v>319</v>
      </c>
    </row>
    <row r="32" spans="1:1" ht="16.5" hidden="1" customHeight="1" x14ac:dyDescent="0.25">
      <c r="A32" s="38" t="s">
        <v>320</v>
      </c>
    </row>
    <row r="33" spans="1:30" ht="16.5" hidden="1" customHeight="1" x14ac:dyDescent="0.25">
      <c r="A33" s="38" t="s">
        <v>321</v>
      </c>
    </row>
    <row r="34" spans="1:30" ht="16.5" hidden="1" customHeight="1" x14ac:dyDescent="0.25">
      <c r="A34" s="38" t="s">
        <v>322</v>
      </c>
    </row>
    <row r="35" spans="1:30" ht="16.5" hidden="1" customHeight="1" x14ac:dyDescent="0.25">
      <c r="A35" s="38" t="s">
        <v>323</v>
      </c>
    </row>
    <row r="36" spans="1:30" ht="16.5" hidden="1" customHeight="1" x14ac:dyDescent="0.25">
      <c r="A36" s="38" t="s">
        <v>324</v>
      </c>
    </row>
    <row r="37" spans="1:30" ht="16.5" hidden="1" customHeight="1" x14ac:dyDescent="0.25">
      <c r="A37" s="38" t="s">
        <v>325</v>
      </c>
    </row>
    <row r="38" spans="1:30" ht="16.5" hidden="1" customHeight="1" x14ac:dyDescent="0.25">
      <c r="A38" s="38" t="s">
        <v>326</v>
      </c>
      <c r="AD38" s="44"/>
    </row>
    <row r="39" spans="1:30" ht="16.5" customHeight="1" x14ac:dyDescent="0.25">
      <c r="AD39" s="44"/>
    </row>
    <row r="40" spans="1:30" ht="16.5" customHeight="1" x14ac:dyDescent="0.25">
      <c r="AD40" s="44"/>
    </row>
    <row r="41" spans="1:30" ht="16.5" customHeight="1" x14ac:dyDescent="0.25">
      <c r="AD41" s="44"/>
    </row>
    <row r="42" spans="1:30" ht="16.5" customHeight="1" x14ac:dyDescent="0.25">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72" t="str">
        <f>CHAR(149)</f>
        <v>•</v>
      </c>
      <c r="D4" s="69" t="s">
        <v>272</v>
      </c>
      <c r="E4" s="70"/>
      <c r="F4" s="70"/>
      <c r="G4" s="70"/>
      <c r="H4" s="70"/>
      <c r="I4" s="70"/>
      <c r="J4" s="70"/>
      <c r="K4" s="70"/>
      <c r="L4" s="70"/>
      <c r="M4" s="70"/>
      <c r="N4" s="70"/>
      <c r="O4" s="70"/>
    </row>
    <row r="5" spans="1:15" ht="12" x14ac:dyDescent="0.2">
      <c r="A5" s="7"/>
      <c r="C5" s="73"/>
      <c r="D5" s="70"/>
      <c r="E5" s="70"/>
      <c r="F5" s="70"/>
      <c r="G5" s="70"/>
      <c r="H5" s="70"/>
      <c r="I5" s="70"/>
      <c r="J5" s="70"/>
      <c r="K5" s="70"/>
      <c r="L5" s="70"/>
      <c r="M5" s="70"/>
      <c r="N5" s="70"/>
      <c r="O5" s="70"/>
    </row>
    <row r="6" spans="1:15" ht="12" x14ac:dyDescent="0.2">
      <c r="A6" s="7"/>
      <c r="C6" s="73"/>
      <c r="D6" s="70"/>
      <c r="E6" s="70"/>
      <c r="F6" s="70"/>
      <c r="G6" s="70"/>
      <c r="H6" s="70"/>
      <c r="I6" s="70"/>
      <c r="J6" s="70"/>
      <c r="K6" s="70"/>
      <c r="L6" s="70"/>
      <c r="M6" s="70"/>
      <c r="N6" s="70"/>
      <c r="O6" s="70"/>
    </row>
    <row r="7" spans="1:15" ht="12" x14ac:dyDescent="0.2">
      <c r="A7" s="7"/>
      <c r="C7" s="73"/>
      <c r="D7" s="70"/>
      <c r="E7" s="70"/>
      <c r="F7" s="70"/>
      <c r="G7" s="70"/>
      <c r="H7" s="70"/>
      <c r="I7" s="70"/>
      <c r="J7" s="70"/>
      <c r="K7" s="70"/>
      <c r="L7" s="70"/>
      <c r="M7" s="70"/>
      <c r="N7" s="70"/>
      <c r="O7" s="70"/>
    </row>
    <row r="8" spans="1:15" x14ac:dyDescent="0.2">
      <c r="A8" s="5"/>
    </row>
    <row r="9" spans="1:15" x14ac:dyDescent="0.2">
      <c r="A9" s="7"/>
      <c r="C9" s="3" t="str">
        <f>CHAR(149)</f>
        <v>•</v>
      </c>
      <c r="D9" s="63" t="s">
        <v>273</v>
      </c>
      <c r="E9" s="64"/>
      <c r="F9" s="64"/>
      <c r="G9" s="64"/>
      <c r="H9" s="64"/>
      <c r="I9" s="64"/>
      <c r="J9" s="64"/>
      <c r="K9" s="64"/>
      <c r="L9" s="64"/>
      <c r="M9" s="64"/>
      <c r="N9" s="64"/>
      <c r="O9" s="64"/>
    </row>
    <row r="10" spans="1:15" x14ac:dyDescent="0.2">
      <c r="A10" s="7"/>
    </row>
    <row r="11" spans="1:15" x14ac:dyDescent="0.2">
      <c r="A11" s="1"/>
      <c r="C11" s="3" t="str">
        <f>CHAR(149)</f>
        <v>•</v>
      </c>
      <c r="D11" s="63" t="s">
        <v>274</v>
      </c>
      <c r="E11" s="64"/>
      <c r="F11" s="64"/>
      <c r="G11" s="64"/>
      <c r="H11" s="64"/>
      <c r="I11" s="64"/>
      <c r="J11" s="64"/>
      <c r="K11" s="64"/>
      <c r="L11" s="64"/>
      <c r="M11" s="64"/>
      <c r="N11" s="64"/>
      <c r="O11" s="64"/>
    </row>
    <row r="12" spans="1:15" x14ac:dyDescent="0.2">
      <c r="A12" s="1"/>
      <c r="E12" s="8"/>
      <c r="F12" s="8"/>
      <c r="G12" s="8"/>
      <c r="H12" s="8"/>
      <c r="I12" s="8"/>
      <c r="J12" s="8"/>
      <c r="K12" s="8"/>
      <c r="L12" s="8"/>
      <c r="M12" s="8"/>
      <c r="N12" s="8"/>
      <c r="O12" s="8"/>
    </row>
    <row r="13" spans="1:15" x14ac:dyDescent="0.2">
      <c r="A13" s="5"/>
      <c r="C13" s="3" t="str">
        <f>CHAR(149)</f>
        <v>•</v>
      </c>
      <c r="D13" s="63" t="s">
        <v>275</v>
      </c>
      <c r="E13" s="64"/>
      <c r="F13" s="64"/>
      <c r="G13" s="64"/>
      <c r="H13" s="64"/>
      <c r="I13" s="64"/>
      <c r="J13" s="64"/>
      <c r="K13" s="64"/>
      <c r="L13" s="64"/>
      <c r="M13" s="64"/>
      <c r="N13" s="64"/>
      <c r="O13" s="64"/>
    </row>
    <row r="14" spans="1:15" x14ac:dyDescent="0.2">
      <c r="A14" s="7"/>
      <c r="E14" s="8"/>
      <c r="F14" s="8"/>
      <c r="G14" s="8"/>
      <c r="H14" s="8"/>
      <c r="I14" s="8"/>
      <c r="J14" s="8"/>
      <c r="K14" s="8"/>
      <c r="L14" s="8"/>
      <c r="M14" s="8"/>
      <c r="N14" s="8"/>
      <c r="O14" s="8"/>
    </row>
    <row r="15" spans="1:15" ht="12" x14ac:dyDescent="0.2">
      <c r="A15" s="7"/>
      <c r="C15" s="72" t="s">
        <v>276</v>
      </c>
      <c r="D15" s="69" t="s">
        <v>277</v>
      </c>
      <c r="E15" s="70"/>
      <c r="F15" s="70"/>
      <c r="G15" s="70"/>
      <c r="H15" s="70"/>
      <c r="I15" s="70"/>
      <c r="J15" s="70"/>
      <c r="K15" s="70"/>
      <c r="L15" s="70"/>
      <c r="M15" s="70"/>
      <c r="N15" s="70"/>
      <c r="O15" s="70"/>
    </row>
    <row r="16" spans="1:15" ht="12" x14ac:dyDescent="0.2">
      <c r="A16" s="7"/>
      <c r="C16" s="73"/>
      <c r="D16" s="70"/>
      <c r="E16" s="70"/>
      <c r="F16" s="70"/>
      <c r="G16" s="70"/>
      <c r="H16" s="70"/>
      <c r="I16" s="70"/>
      <c r="J16" s="70"/>
      <c r="K16" s="70"/>
      <c r="L16" s="70"/>
      <c r="M16" s="70"/>
      <c r="N16" s="70"/>
      <c r="O16" s="70"/>
    </row>
    <row r="17" spans="1:15" x14ac:dyDescent="0.2">
      <c r="A17" s="7"/>
      <c r="E17" s="8"/>
      <c r="F17" s="8"/>
      <c r="G17" s="8"/>
      <c r="H17" s="8"/>
      <c r="I17" s="8"/>
      <c r="J17" s="8"/>
      <c r="K17" s="8"/>
      <c r="L17" s="8"/>
      <c r="M17" s="8"/>
      <c r="N17" s="8"/>
      <c r="O17" s="8"/>
    </row>
    <row r="18" spans="1:15" ht="12" x14ac:dyDescent="0.2">
      <c r="A18" s="7"/>
      <c r="C18" s="67" t="str">
        <f>CHAR(149)</f>
        <v>•</v>
      </c>
      <c r="D18" s="69" t="s">
        <v>278</v>
      </c>
      <c r="E18" s="70"/>
      <c r="F18" s="70"/>
      <c r="G18" s="70"/>
      <c r="H18" s="70"/>
      <c r="I18" s="70"/>
      <c r="J18" s="70"/>
      <c r="K18" s="70"/>
      <c r="L18" s="70"/>
      <c r="M18" s="70"/>
      <c r="N18" s="70"/>
      <c r="O18" s="70"/>
    </row>
    <row r="19" spans="1:15" ht="12" x14ac:dyDescent="0.2">
      <c r="A19" s="7"/>
      <c r="C19" s="68"/>
      <c r="D19" s="70"/>
      <c r="E19" s="70"/>
      <c r="F19" s="70"/>
      <c r="G19" s="70"/>
      <c r="H19" s="70"/>
      <c r="I19" s="70"/>
      <c r="J19" s="70"/>
      <c r="K19" s="70"/>
      <c r="L19" s="70"/>
      <c r="M19" s="70"/>
      <c r="N19" s="70"/>
      <c r="O19" s="70"/>
    </row>
    <row r="20" spans="1:15" x14ac:dyDescent="0.2">
      <c r="A20" s="7"/>
      <c r="E20" s="8"/>
      <c r="F20" s="8"/>
      <c r="G20" s="8"/>
      <c r="H20" s="8"/>
      <c r="I20" s="8"/>
      <c r="J20" s="8"/>
      <c r="K20" s="8"/>
      <c r="L20" s="8"/>
      <c r="M20" s="8"/>
      <c r="N20" s="8"/>
      <c r="O20" s="8"/>
    </row>
    <row r="21" spans="1:15" x14ac:dyDescent="0.2">
      <c r="A21" s="5"/>
      <c r="E21" s="71" t="s">
        <v>279</v>
      </c>
      <c r="F21" s="70"/>
      <c r="G21" s="70"/>
      <c r="H21" s="70"/>
      <c r="I21" s="70"/>
      <c r="J21" s="70"/>
      <c r="K21" s="70"/>
      <c r="L21" s="70"/>
      <c r="M21" s="70"/>
      <c r="N21" s="70"/>
    </row>
    <row r="22" spans="1:15" x14ac:dyDescent="0.2">
      <c r="A22" s="5"/>
      <c r="E22" s="70"/>
      <c r="F22" s="70"/>
      <c r="G22" s="70"/>
      <c r="H22" s="70"/>
      <c r="I22" s="70"/>
      <c r="J22" s="70"/>
      <c r="K22" s="70"/>
      <c r="L22" s="70"/>
      <c r="M22" s="70"/>
      <c r="N22" s="70"/>
    </row>
    <row r="23" spans="1:15" x14ac:dyDescent="0.2">
      <c r="E23" s="8"/>
      <c r="F23" s="8"/>
      <c r="G23" s="8"/>
      <c r="H23" s="8"/>
      <c r="I23" s="8"/>
      <c r="J23" s="8"/>
      <c r="K23" s="8"/>
      <c r="L23" s="8"/>
      <c r="M23" s="8"/>
      <c r="N23" s="8"/>
      <c r="O23" s="8"/>
    </row>
    <row r="24" spans="1:15" x14ac:dyDescent="0.2">
      <c r="C24" s="3" t="str">
        <f>CHAR(149)</f>
        <v>•</v>
      </c>
      <c r="D24" s="69" t="s">
        <v>280</v>
      </c>
      <c r="E24" s="70"/>
      <c r="F24" s="70"/>
      <c r="G24" s="70"/>
      <c r="H24" s="70"/>
      <c r="I24" s="70"/>
      <c r="J24" s="70"/>
      <c r="K24" s="70"/>
      <c r="L24" s="70"/>
      <c r="M24" s="70"/>
      <c r="N24" s="70"/>
      <c r="O24" s="70"/>
    </row>
    <row r="25" spans="1:15" x14ac:dyDescent="0.2">
      <c r="D25" s="70"/>
      <c r="E25" s="70"/>
      <c r="F25" s="70"/>
      <c r="G25" s="70"/>
      <c r="H25" s="70"/>
      <c r="I25" s="70"/>
      <c r="J25" s="70"/>
      <c r="K25" s="70"/>
      <c r="L25" s="70"/>
      <c r="M25" s="70"/>
      <c r="N25" s="70"/>
      <c r="O25" s="70"/>
    </row>
    <row r="27" spans="1:15" x14ac:dyDescent="0.2">
      <c r="C27" s="3" t="str">
        <f>CHAR(149)</f>
        <v>•</v>
      </c>
      <c r="D27" s="69" t="s">
        <v>281</v>
      </c>
      <c r="E27" s="70"/>
      <c r="F27" s="70"/>
      <c r="G27" s="70"/>
      <c r="H27" s="70"/>
      <c r="I27" s="70"/>
      <c r="J27" s="70"/>
      <c r="K27" s="70"/>
      <c r="L27" s="70"/>
      <c r="M27" s="70"/>
      <c r="N27" s="70"/>
      <c r="O27" s="70"/>
    </row>
    <row r="28" spans="1:15" x14ac:dyDescent="0.2">
      <c r="D28" s="9"/>
      <c r="E28" s="9"/>
      <c r="F28" s="9"/>
      <c r="G28" s="9"/>
      <c r="H28" s="9"/>
      <c r="I28" s="9"/>
      <c r="J28" s="9"/>
      <c r="K28" s="9"/>
      <c r="L28" s="9"/>
      <c r="M28" s="9"/>
      <c r="N28" s="9"/>
      <c r="O28" s="9"/>
    </row>
    <row r="29" spans="1:15" x14ac:dyDescent="0.2">
      <c r="C29" s="3" t="str">
        <f>CHAR(149)</f>
        <v>•</v>
      </c>
      <c r="D29" s="70" t="s">
        <v>282</v>
      </c>
      <c r="E29" s="70"/>
      <c r="F29" s="70"/>
      <c r="G29" s="70"/>
      <c r="H29" s="70"/>
      <c r="I29" s="70"/>
      <c r="J29" s="70"/>
      <c r="K29" s="70"/>
      <c r="L29" s="70"/>
      <c r="M29" s="70"/>
      <c r="N29" s="70"/>
      <c r="O29" s="70"/>
    </row>
    <row r="30" spans="1:15" x14ac:dyDescent="0.2">
      <c r="E30" s="8"/>
      <c r="F30" s="8"/>
      <c r="G30" s="8"/>
      <c r="H30" s="8"/>
      <c r="I30" s="8"/>
      <c r="J30" s="8"/>
      <c r="K30" s="8"/>
      <c r="L30" s="8"/>
      <c r="M30" s="8"/>
      <c r="N30" s="8"/>
      <c r="O30" s="8"/>
    </row>
    <row r="31" spans="1:15" x14ac:dyDescent="0.2">
      <c r="C31" s="3" t="str">
        <f>CHAR(149)</f>
        <v>•</v>
      </c>
      <c r="D31" s="63" t="s">
        <v>283</v>
      </c>
      <c r="E31" s="64"/>
      <c r="F31" s="64"/>
      <c r="G31" s="64"/>
      <c r="H31" s="64"/>
      <c r="I31" s="64"/>
      <c r="J31" s="64"/>
      <c r="K31" s="64"/>
      <c r="L31" s="64"/>
      <c r="M31" s="64"/>
      <c r="N31" s="64"/>
      <c r="O31" s="64"/>
    </row>
    <row r="32" spans="1:15" x14ac:dyDescent="0.2">
      <c r="E32" s="8"/>
      <c r="F32" s="8"/>
      <c r="G32" s="8"/>
      <c r="H32" s="8"/>
      <c r="I32" s="8"/>
      <c r="J32" s="8"/>
      <c r="K32" s="8"/>
      <c r="L32" s="8"/>
      <c r="M32" s="8"/>
      <c r="N32" s="8"/>
      <c r="O32" s="8"/>
    </row>
    <row r="33" spans="2:15" x14ac:dyDescent="0.2">
      <c r="B33" s="6" t="s">
        <v>269</v>
      </c>
    </row>
    <row r="34" spans="2:15" x14ac:dyDescent="0.2">
      <c r="C34" s="3" t="str">
        <f>CHAR(149)</f>
        <v>•</v>
      </c>
      <c r="D34" s="63" t="s">
        <v>284</v>
      </c>
      <c r="E34" s="64"/>
      <c r="F34" s="64"/>
      <c r="G34" s="64"/>
      <c r="H34" s="64"/>
      <c r="I34" s="64"/>
      <c r="J34" s="64"/>
      <c r="K34" s="64"/>
      <c r="L34" s="64"/>
      <c r="M34" s="64"/>
      <c r="N34" s="64"/>
      <c r="O34" s="64"/>
    </row>
    <row r="36" spans="2:15" x14ac:dyDescent="0.2">
      <c r="B36" s="6" t="s">
        <v>270</v>
      </c>
      <c r="E36" s="8"/>
      <c r="F36" s="8"/>
      <c r="G36" s="8"/>
      <c r="H36" s="8"/>
      <c r="I36" s="8"/>
      <c r="J36" s="8"/>
      <c r="K36" s="8"/>
      <c r="L36" s="8"/>
      <c r="M36" s="8"/>
      <c r="N36" s="8"/>
      <c r="O36" s="8"/>
    </row>
    <row r="37" spans="2:15" x14ac:dyDescent="0.2">
      <c r="D37" s="65" t="s">
        <v>285</v>
      </c>
      <c r="E37" s="66"/>
      <c r="F37" s="66"/>
      <c r="G37" s="66"/>
      <c r="H37" s="66"/>
      <c r="I37" s="66"/>
      <c r="J37" s="66"/>
      <c r="K37" s="66"/>
      <c r="L37" s="66"/>
      <c r="M37" s="66"/>
      <c r="N37" s="66"/>
      <c r="O37" s="66"/>
    </row>
    <row r="38" spans="2:15" x14ac:dyDescent="0.2">
      <c r="C38" s="3" t="str">
        <f>CHAR(149)</f>
        <v>•</v>
      </c>
      <c r="D38" s="66"/>
      <c r="E38" s="66"/>
      <c r="F38" s="66"/>
      <c r="G38" s="66"/>
      <c r="H38" s="66"/>
      <c r="I38" s="66"/>
      <c r="J38" s="66"/>
      <c r="K38" s="66"/>
      <c r="L38" s="66"/>
      <c r="M38" s="66"/>
      <c r="N38" s="66"/>
      <c r="O38" s="66"/>
    </row>
    <row r="39" spans="2:15" x14ac:dyDescent="0.2">
      <c r="D39" s="66"/>
      <c r="E39" s="66"/>
      <c r="F39" s="66"/>
      <c r="G39" s="66"/>
      <c r="H39" s="66"/>
      <c r="I39" s="66"/>
      <c r="J39" s="66"/>
      <c r="K39" s="66"/>
      <c r="L39" s="66"/>
      <c r="M39" s="66"/>
      <c r="N39" s="66"/>
      <c r="O39" s="66"/>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2758"/>
  <sheetViews>
    <sheetView topLeftCell="D1"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328</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v>1112746.19</v>
      </c>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7612466.870000001</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6920102.4599999981</v>
      </c>
    </row>
    <row r="12" spans="1:5" ht="15" outlineLevel="2" x14ac:dyDescent="0.25">
      <c r="A12" s="11" t="s">
        <v>12</v>
      </c>
      <c r="B12" s="11" t="s">
        <v>286</v>
      </c>
      <c r="C12" s="11" t="s">
        <v>287</v>
      </c>
      <c r="D12" s="11" t="s">
        <v>287</v>
      </c>
      <c r="E12" s="60">
        <v>4998679.9200000009</v>
      </c>
    </row>
    <row r="13" spans="1:5" ht="15" outlineLevel="2" x14ac:dyDescent="0.25">
      <c r="A13" s="11" t="s">
        <v>13</v>
      </c>
      <c r="B13" s="11" t="s">
        <v>286</v>
      </c>
      <c r="C13" s="11" t="s">
        <v>287</v>
      </c>
      <c r="D13" s="11" t="s">
        <v>287</v>
      </c>
      <c r="E13" s="60">
        <v>1029587</v>
      </c>
    </row>
    <row r="14" spans="1:5" ht="15" outlineLevel="2" x14ac:dyDescent="0.25">
      <c r="A14" s="11" t="s">
        <v>14</v>
      </c>
      <c r="B14" s="11" t="s">
        <v>286</v>
      </c>
      <c r="C14" s="11" t="s">
        <v>287</v>
      </c>
      <c r="D14" s="11" t="s">
        <v>287</v>
      </c>
      <c r="E14" s="60">
        <v>887154.07</v>
      </c>
    </row>
    <row r="15" spans="1:5" ht="15" outlineLevel="2" x14ac:dyDescent="0.25">
      <c r="A15" s="11" t="s">
        <v>15</v>
      </c>
      <c r="B15" s="11" t="s">
        <v>286</v>
      </c>
      <c r="C15" s="11" t="s">
        <v>287</v>
      </c>
      <c r="D15" s="11" t="s">
        <v>287</v>
      </c>
      <c r="E15" s="60">
        <v>4097822.959999999</v>
      </c>
    </row>
    <row r="16" spans="1:5" ht="15" outlineLevel="2" x14ac:dyDescent="0.25">
      <c r="A16" s="11" t="s">
        <v>16</v>
      </c>
      <c r="B16" s="11" t="s">
        <v>286</v>
      </c>
      <c r="C16" s="11" t="s">
        <v>287</v>
      </c>
      <c r="D16" s="11" t="s">
        <v>287</v>
      </c>
      <c r="E16" s="60">
        <v>4478709.4800000014</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1096318.2600000005</v>
      </c>
    </row>
    <row r="19" spans="1:5" ht="15" outlineLevel="2" x14ac:dyDescent="0.25">
      <c r="A19" s="11" t="s">
        <v>19</v>
      </c>
      <c r="B19" s="11" t="s">
        <v>286</v>
      </c>
      <c r="C19" s="11" t="s">
        <v>287</v>
      </c>
      <c r="D19" s="11" t="s">
        <v>287</v>
      </c>
      <c r="E19" s="60">
        <v>3790677.1200000006</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5330446.459999999</v>
      </c>
    </row>
    <row r="22" spans="1:5" ht="15" outlineLevel="2" x14ac:dyDescent="0.25">
      <c r="A22" s="11" t="s">
        <v>22</v>
      </c>
      <c r="B22" s="11" t="s">
        <v>286</v>
      </c>
      <c r="C22" s="11" t="s">
        <v>287</v>
      </c>
      <c r="D22" s="11" t="s">
        <v>287</v>
      </c>
      <c r="E22" s="60">
        <v>1626234.5699999998</v>
      </c>
    </row>
    <row r="23" spans="1:5" ht="15" outlineLevel="2" x14ac:dyDescent="0.25">
      <c r="A23" s="11" t="s">
        <v>23</v>
      </c>
      <c r="B23" s="11" t="s">
        <v>286</v>
      </c>
      <c r="C23" s="11" t="s">
        <v>287</v>
      </c>
      <c r="D23" s="11" t="s">
        <v>287</v>
      </c>
      <c r="E23" s="60">
        <v>2899531.27</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1101339.94</v>
      </c>
    </row>
    <row r="26" spans="1:5" ht="15" outlineLevel="2" x14ac:dyDescent="0.25">
      <c r="A26" s="11" t="s">
        <v>26</v>
      </c>
      <c r="B26" s="11" t="s">
        <v>286</v>
      </c>
      <c r="C26" s="11" t="s">
        <v>287</v>
      </c>
      <c r="D26" s="11" t="s">
        <v>287</v>
      </c>
      <c r="E26" s="60">
        <v>3681680.6700000013</v>
      </c>
    </row>
    <row r="27" spans="1:5" ht="15" outlineLevel="2" x14ac:dyDescent="0.25">
      <c r="A27" s="11" t="s">
        <v>27</v>
      </c>
      <c r="B27" s="11" t="s">
        <v>286</v>
      </c>
      <c r="C27" s="11" t="s">
        <v>287</v>
      </c>
      <c r="D27" s="11" t="s">
        <v>287</v>
      </c>
      <c r="E27" s="60">
        <v>3964384.64</v>
      </c>
    </row>
    <row r="28" spans="1:5" ht="15" outlineLevel="2" x14ac:dyDescent="0.25">
      <c r="A28" s="11" t="s">
        <v>28</v>
      </c>
      <c r="B28" s="11" t="s">
        <v>286</v>
      </c>
      <c r="C28" s="11" t="s">
        <v>287</v>
      </c>
      <c r="D28" s="11" t="s">
        <v>287</v>
      </c>
      <c r="E28" s="60">
        <v>4051171.9599999995</v>
      </c>
    </row>
    <row r="29" spans="1:5" ht="15" outlineLevel="2" x14ac:dyDescent="0.25">
      <c r="A29" s="11" t="s">
        <v>29</v>
      </c>
      <c r="B29" s="11" t="s">
        <v>286</v>
      </c>
      <c r="C29" s="11" t="s">
        <v>287</v>
      </c>
      <c r="D29" s="11" t="s">
        <v>287</v>
      </c>
      <c r="E29" s="60">
        <v>4243587.17</v>
      </c>
    </row>
    <row r="30" spans="1:5" ht="15" outlineLevel="2" x14ac:dyDescent="0.25">
      <c r="A30" s="11" t="s">
        <v>30</v>
      </c>
      <c r="B30" s="11" t="s">
        <v>286</v>
      </c>
      <c r="C30" s="11" t="s">
        <v>287</v>
      </c>
      <c r="D30" s="11" t="s">
        <v>287</v>
      </c>
      <c r="E30" s="60">
        <v>3190535.34</v>
      </c>
    </row>
    <row r="31" spans="1:5" ht="15" outlineLevel="2" x14ac:dyDescent="0.25">
      <c r="A31" s="11" t="s">
        <v>31</v>
      </c>
      <c r="B31" s="11" t="s">
        <v>286</v>
      </c>
      <c r="C31" s="11" t="s">
        <v>287</v>
      </c>
      <c r="D31" s="11" t="s">
        <v>287</v>
      </c>
      <c r="E31" s="60">
        <v>9620062.2999999989</v>
      </c>
    </row>
    <row r="32" spans="1:5" ht="15" outlineLevel="2" x14ac:dyDescent="0.25">
      <c r="A32" s="11" t="s">
        <v>32</v>
      </c>
      <c r="B32" s="11" t="s">
        <v>286</v>
      </c>
      <c r="C32" s="11" t="s">
        <v>287</v>
      </c>
      <c r="D32" s="11" t="s">
        <v>287</v>
      </c>
      <c r="E32" s="60">
        <v>7309857.3899999978</v>
      </c>
    </row>
    <row r="33" spans="1:5" ht="15" outlineLevel="2" x14ac:dyDescent="0.25">
      <c r="A33" s="11" t="s">
        <v>33</v>
      </c>
      <c r="B33" s="11" t="s">
        <v>286</v>
      </c>
      <c r="C33" s="11" t="s">
        <v>287</v>
      </c>
      <c r="D33" s="11" t="s">
        <v>287</v>
      </c>
      <c r="E33" s="60">
        <v>5796316.1899999976</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3202576.5300000003</v>
      </c>
    </row>
    <row r="36" spans="1:5" ht="15" outlineLevel="2" x14ac:dyDescent="0.25">
      <c r="A36" s="11" t="s">
        <v>36</v>
      </c>
      <c r="B36" s="11" t="s">
        <v>286</v>
      </c>
      <c r="C36" s="11" t="s">
        <v>287</v>
      </c>
      <c r="D36" s="11" t="s">
        <v>287</v>
      </c>
      <c r="E36" s="60">
        <v>6892831.4800000023</v>
      </c>
    </row>
    <row r="37" spans="1:5" ht="15" outlineLevel="2" x14ac:dyDescent="0.25">
      <c r="A37" s="11" t="s">
        <v>37</v>
      </c>
      <c r="B37" s="11" t="s">
        <v>286</v>
      </c>
      <c r="C37" s="11" t="s">
        <v>287</v>
      </c>
      <c r="D37" s="11" t="s">
        <v>287</v>
      </c>
      <c r="E37" s="60">
        <v>5075415.2200000016</v>
      </c>
    </row>
    <row r="38" spans="1:5" ht="15" outlineLevel="2" x14ac:dyDescent="0.25">
      <c r="A38" s="11" t="s">
        <v>38</v>
      </c>
      <c r="B38" s="11" t="s">
        <v>286</v>
      </c>
      <c r="C38" s="11" t="s">
        <v>287</v>
      </c>
      <c r="D38" s="11" t="s">
        <v>287</v>
      </c>
      <c r="E38" s="60">
        <v>3479987.850000001</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1176280</v>
      </c>
    </row>
    <row r="41" spans="1:5" ht="15" outlineLevel="2" x14ac:dyDescent="0.25">
      <c r="A41" s="11" t="s">
        <v>41</v>
      </c>
      <c r="B41" s="11" t="s">
        <v>286</v>
      </c>
      <c r="C41" s="11" t="s">
        <v>287</v>
      </c>
      <c r="D41" s="11" t="s">
        <v>287</v>
      </c>
      <c r="E41" s="60">
        <v>8431800.3400000036</v>
      </c>
    </row>
    <row r="42" spans="1:5" ht="15" outlineLevel="2" x14ac:dyDescent="0.25">
      <c r="A42" s="11" t="s">
        <v>42</v>
      </c>
      <c r="B42" s="11" t="s">
        <v>286</v>
      </c>
      <c r="C42" s="11" t="s">
        <v>287</v>
      </c>
      <c r="D42" s="11" t="s">
        <v>287</v>
      </c>
      <c r="E42" s="60">
        <v>2695217.27</v>
      </c>
    </row>
    <row r="43" spans="1:5" ht="15" outlineLevel="2" x14ac:dyDescent="0.25">
      <c r="A43" s="11" t="s">
        <v>43</v>
      </c>
      <c r="B43" s="11" t="s">
        <v>286</v>
      </c>
      <c r="C43" s="11" t="s">
        <v>287</v>
      </c>
      <c r="D43" s="11" t="s">
        <v>287</v>
      </c>
      <c r="E43" s="60">
        <v>4927899.2800000021</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3309561.9</v>
      </c>
    </row>
    <row r="46" spans="1:5" ht="15" outlineLevel="2" x14ac:dyDescent="0.25">
      <c r="A46" s="11" t="s">
        <v>46</v>
      </c>
      <c r="B46" s="11" t="s">
        <v>286</v>
      </c>
      <c r="C46" s="11" t="s">
        <v>287</v>
      </c>
      <c r="D46" s="11" t="s">
        <v>287</v>
      </c>
      <c r="E46" s="60">
        <v>3876343.6100000003</v>
      </c>
    </row>
    <row r="47" spans="1:5" ht="15" outlineLevel="2" x14ac:dyDescent="0.25">
      <c r="A47" s="11" t="s">
        <v>47</v>
      </c>
      <c r="B47" s="11" t="s">
        <v>286</v>
      </c>
      <c r="C47" s="11" t="s">
        <v>287</v>
      </c>
      <c r="D47" s="11" t="s">
        <v>287</v>
      </c>
      <c r="E47" s="60">
        <v>3826514.9699999997</v>
      </c>
    </row>
    <row r="48" spans="1:5" ht="15" outlineLevel="2" x14ac:dyDescent="0.25">
      <c r="A48" s="11" t="s">
        <v>48</v>
      </c>
      <c r="B48" s="11" t="s">
        <v>286</v>
      </c>
      <c r="C48" s="11" t="s">
        <v>287</v>
      </c>
      <c r="D48" s="11" t="s">
        <v>287</v>
      </c>
      <c r="E48" s="60">
        <v>3501026.2299999995</v>
      </c>
    </row>
    <row r="49" spans="1:5" ht="15" outlineLevel="2" x14ac:dyDescent="0.25">
      <c r="A49" s="11" t="s">
        <v>49</v>
      </c>
      <c r="B49" s="11" t="s">
        <v>286</v>
      </c>
      <c r="C49" s="11" t="s">
        <v>287</v>
      </c>
      <c r="D49" s="11" t="s">
        <v>287</v>
      </c>
      <c r="E49" s="60">
        <v>5623610.7000000002</v>
      </c>
    </row>
    <row r="50" spans="1:5" ht="15" outlineLevel="2" x14ac:dyDescent="0.25">
      <c r="A50" s="11" t="s">
        <v>50</v>
      </c>
      <c r="B50" s="11" t="s">
        <v>286</v>
      </c>
      <c r="C50" s="11" t="s">
        <v>287</v>
      </c>
      <c r="D50" s="11" t="s">
        <v>287</v>
      </c>
      <c r="E50" s="60">
        <v>4281370.6999999993</v>
      </c>
    </row>
    <row r="51" spans="1:5" ht="15" outlineLevel="2" x14ac:dyDescent="0.25">
      <c r="A51" s="11" t="s">
        <v>51</v>
      </c>
      <c r="B51" s="11" t="s">
        <v>286</v>
      </c>
      <c r="C51" s="11" t="s">
        <v>287</v>
      </c>
      <c r="D51" s="11" t="s">
        <v>287</v>
      </c>
      <c r="E51" s="60">
        <v>3749697.8900000006</v>
      </c>
    </row>
    <row r="52" spans="1:5" ht="15" outlineLevel="2" x14ac:dyDescent="0.25">
      <c r="A52" s="11" t="s">
        <v>52</v>
      </c>
      <c r="B52" s="11" t="s">
        <v>286</v>
      </c>
      <c r="C52" s="11" t="s">
        <v>287</v>
      </c>
      <c r="D52" s="11" t="s">
        <v>287</v>
      </c>
      <c r="E52" s="60">
        <v>3799541.99</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3016425.11</v>
      </c>
    </row>
    <row r="55" spans="1:5" ht="15" outlineLevel="2" x14ac:dyDescent="0.25">
      <c r="A55" s="11" t="s">
        <v>55</v>
      </c>
      <c r="B55" s="11" t="s">
        <v>286</v>
      </c>
      <c r="C55" s="11" t="s">
        <v>287</v>
      </c>
      <c r="D55" s="11" t="s">
        <v>287</v>
      </c>
      <c r="E55" s="60">
        <v>3226433.64</v>
      </c>
    </row>
    <row r="56" spans="1:5" ht="15" outlineLevel="2" x14ac:dyDescent="0.25">
      <c r="A56" s="11" t="s">
        <v>56</v>
      </c>
      <c r="B56" s="11" t="s">
        <v>286</v>
      </c>
      <c r="C56" s="11" t="s">
        <v>287</v>
      </c>
      <c r="D56" s="11" t="s">
        <v>287</v>
      </c>
      <c r="E56" s="60">
        <v>3722842.7700000005</v>
      </c>
    </row>
    <row r="57" spans="1:5" ht="15" outlineLevel="2" x14ac:dyDescent="0.25">
      <c r="A57" s="11" t="s">
        <v>57</v>
      </c>
      <c r="B57" s="11" t="s">
        <v>286</v>
      </c>
      <c r="C57" s="11" t="s">
        <v>287</v>
      </c>
      <c r="D57" s="11" t="s">
        <v>287</v>
      </c>
      <c r="E57" s="60">
        <v>1513919.18</v>
      </c>
    </row>
    <row r="58" spans="1:5" ht="15" outlineLevel="2" x14ac:dyDescent="0.25">
      <c r="A58" s="11" t="s">
        <v>58</v>
      </c>
      <c r="B58" s="11" t="s">
        <v>286</v>
      </c>
      <c r="C58" s="11" t="s">
        <v>287</v>
      </c>
      <c r="D58" s="11" t="s">
        <v>287</v>
      </c>
      <c r="E58" s="60">
        <v>5132535.129999999</v>
      </c>
    </row>
    <row r="59" spans="1:5" ht="15" outlineLevel="2" x14ac:dyDescent="0.25">
      <c r="A59" s="11" t="s">
        <v>59</v>
      </c>
      <c r="B59" s="11" t="s">
        <v>286</v>
      </c>
      <c r="C59" s="11" t="s">
        <v>287</v>
      </c>
      <c r="D59" s="11" t="s">
        <v>287</v>
      </c>
      <c r="E59" s="60">
        <v>4718886.0999999996</v>
      </c>
    </row>
    <row r="60" spans="1:5" ht="15" outlineLevel="2" x14ac:dyDescent="0.25">
      <c r="A60" s="11" t="s">
        <v>60</v>
      </c>
      <c r="B60" s="11" t="s">
        <v>286</v>
      </c>
      <c r="C60" s="11" t="s">
        <v>287</v>
      </c>
      <c r="D60" s="11" t="s">
        <v>287</v>
      </c>
      <c r="E60" s="60">
        <v>7750516.1100000003</v>
      </c>
    </row>
    <row r="61" spans="1:5" ht="15" outlineLevel="2" x14ac:dyDescent="0.25">
      <c r="A61" s="11" t="s">
        <v>61</v>
      </c>
      <c r="B61" s="11" t="s">
        <v>286</v>
      </c>
      <c r="C61" s="11" t="s">
        <v>287</v>
      </c>
      <c r="D61" s="11" t="s">
        <v>287</v>
      </c>
      <c r="E61" s="60">
        <v>1802584.1600000001</v>
      </c>
    </row>
    <row r="62" spans="1:5" ht="15" outlineLevel="2" x14ac:dyDescent="0.25">
      <c r="A62" s="11" t="s">
        <v>62</v>
      </c>
      <c r="B62" s="11" t="s">
        <v>286</v>
      </c>
      <c r="C62" s="11" t="s">
        <v>287</v>
      </c>
      <c r="D62" s="11" t="s">
        <v>287</v>
      </c>
      <c r="E62" s="60">
        <v>2629326.9700000002</v>
      </c>
    </row>
    <row r="63" spans="1:5" ht="15" outlineLevel="2" x14ac:dyDescent="0.25">
      <c r="A63" s="11" t="s">
        <v>63</v>
      </c>
      <c r="B63" s="11" t="s">
        <v>286</v>
      </c>
      <c r="C63" s="11" t="s">
        <v>287</v>
      </c>
      <c r="D63" s="11" t="s">
        <v>287</v>
      </c>
      <c r="E63" s="60">
        <v>7571972.1599999992</v>
      </c>
    </row>
    <row r="64" spans="1:5" ht="15" outlineLevel="2" x14ac:dyDescent="0.25">
      <c r="A64" s="11" t="s">
        <v>64</v>
      </c>
      <c r="B64" s="11" t="s">
        <v>286</v>
      </c>
      <c r="C64" s="11" t="s">
        <v>287</v>
      </c>
      <c r="D64" s="11" t="s">
        <v>287</v>
      </c>
      <c r="E64" s="60">
        <v>8775912.1399999987</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7898062.839999998</v>
      </c>
    </row>
    <row r="67" spans="1:5" ht="15" outlineLevel="2" x14ac:dyDescent="0.25">
      <c r="A67" s="11" t="s">
        <v>67</v>
      </c>
      <c r="B67" s="11" t="s">
        <v>286</v>
      </c>
      <c r="C67" s="11" t="s">
        <v>287</v>
      </c>
      <c r="D67" s="11" t="s">
        <v>287</v>
      </c>
      <c r="E67" s="60">
        <v>1799906.9100000001</v>
      </c>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5539450.4500000002</v>
      </c>
    </row>
    <row r="70" spans="1:5" ht="15" outlineLevel="2" x14ac:dyDescent="0.25">
      <c r="A70" s="11" t="s">
        <v>70</v>
      </c>
      <c r="B70" s="11" t="s">
        <v>286</v>
      </c>
      <c r="C70" s="11" t="s">
        <v>287</v>
      </c>
      <c r="D70" s="11" t="s">
        <v>287</v>
      </c>
      <c r="E70" s="60">
        <v>2475689.560000001</v>
      </c>
    </row>
    <row r="71" spans="1:5" ht="15" outlineLevel="2" x14ac:dyDescent="0.25">
      <c r="A71" s="11" t="s">
        <v>71</v>
      </c>
      <c r="B71" s="11" t="s">
        <v>286</v>
      </c>
      <c r="C71" s="11" t="s">
        <v>287</v>
      </c>
      <c r="D71" s="11" t="s">
        <v>287</v>
      </c>
      <c r="E71" s="60">
        <v>1710861.84</v>
      </c>
    </row>
    <row r="72" spans="1:5" ht="15" outlineLevel="2" x14ac:dyDescent="0.25">
      <c r="A72" s="11" t="s">
        <v>72</v>
      </c>
      <c r="B72" s="11" t="s">
        <v>286</v>
      </c>
      <c r="C72" s="11" t="s">
        <v>287</v>
      </c>
      <c r="D72" s="11" t="s">
        <v>287</v>
      </c>
      <c r="E72" s="60">
        <v>3614084.3300000005</v>
      </c>
    </row>
    <row r="73" spans="1:5" ht="15" outlineLevel="2" x14ac:dyDescent="0.25">
      <c r="A73" s="11" t="s">
        <v>73</v>
      </c>
      <c r="B73" s="11" t="s">
        <v>286</v>
      </c>
      <c r="C73" s="11" t="s">
        <v>287</v>
      </c>
      <c r="D73" s="11" t="s">
        <v>287</v>
      </c>
      <c r="E73" s="60">
        <v>3160585.459999999</v>
      </c>
    </row>
    <row r="74" spans="1:5" ht="15" outlineLevel="2" x14ac:dyDescent="0.25">
      <c r="A74" s="11" t="s">
        <v>74</v>
      </c>
      <c r="B74" s="11" t="s">
        <v>286</v>
      </c>
      <c r="C74" s="11" t="s">
        <v>287</v>
      </c>
      <c r="D74" s="11" t="s">
        <v>287</v>
      </c>
      <c r="E74" s="60">
        <v>5845510.3499999996</v>
      </c>
    </row>
    <row r="75" spans="1:5" ht="15" outlineLevel="2" x14ac:dyDescent="0.25">
      <c r="A75" s="11" t="s">
        <v>75</v>
      </c>
      <c r="B75" s="11" t="s">
        <v>286</v>
      </c>
      <c r="C75" s="11" t="s">
        <v>287</v>
      </c>
      <c r="D75" s="11" t="s">
        <v>287</v>
      </c>
      <c r="E75" s="60">
        <v>5425058.0199999977</v>
      </c>
    </row>
    <row r="76" spans="1:5" ht="15" outlineLevel="2" x14ac:dyDescent="0.25">
      <c r="A76" s="11" t="s">
        <v>76</v>
      </c>
      <c r="B76" s="11" t="s">
        <v>286</v>
      </c>
      <c r="C76" s="11" t="s">
        <v>287</v>
      </c>
      <c r="D76" s="11" t="s">
        <v>287</v>
      </c>
      <c r="E76" s="60">
        <v>1531875.88</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4775352.379999999</v>
      </c>
    </row>
    <row r="79" spans="1:5" ht="15" outlineLevel="2" x14ac:dyDescent="0.25">
      <c r="A79" s="11" t="s">
        <v>79</v>
      </c>
      <c r="B79" s="11" t="s">
        <v>286</v>
      </c>
      <c r="C79" s="11" t="s">
        <v>287</v>
      </c>
      <c r="D79" s="11" t="s">
        <v>287</v>
      </c>
      <c r="E79" s="60">
        <v>7596583.7799999975</v>
      </c>
    </row>
    <row r="80" spans="1:5" ht="15" outlineLevel="2" x14ac:dyDescent="0.25">
      <c r="A80" s="11" t="s">
        <v>80</v>
      </c>
      <c r="B80" s="11" t="s">
        <v>286</v>
      </c>
      <c r="C80" s="11" t="s">
        <v>287</v>
      </c>
      <c r="D80" s="11" t="s">
        <v>287</v>
      </c>
      <c r="E80" s="60">
        <v>8651541.1900000032</v>
      </c>
    </row>
    <row r="81" spans="1:5" ht="15" outlineLevel="2" x14ac:dyDescent="0.25">
      <c r="A81" s="11" t="s">
        <v>81</v>
      </c>
      <c r="B81" s="11" t="s">
        <v>286</v>
      </c>
      <c r="C81" s="11" t="s">
        <v>287</v>
      </c>
      <c r="D81" s="11" t="s">
        <v>287</v>
      </c>
      <c r="E81" s="60">
        <v>8199321.2399999974</v>
      </c>
    </row>
    <row r="82" spans="1:5" ht="15" outlineLevel="2" x14ac:dyDescent="0.25">
      <c r="A82" s="11" t="s">
        <v>82</v>
      </c>
      <c r="B82" s="11" t="s">
        <v>286</v>
      </c>
      <c r="C82" s="11" t="s">
        <v>287</v>
      </c>
      <c r="D82" s="11" t="s">
        <v>287</v>
      </c>
      <c r="E82" s="60">
        <v>4356838.88</v>
      </c>
    </row>
    <row r="83" spans="1:5" ht="15" outlineLevel="2" x14ac:dyDescent="0.25">
      <c r="A83" s="11" t="s">
        <v>83</v>
      </c>
      <c r="B83" s="11" t="s">
        <v>286</v>
      </c>
      <c r="C83" s="11" t="s">
        <v>287</v>
      </c>
      <c r="D83" s="11" t="s">
        <v>287</v>
      </c>
      <c r="E83" s="60">
        <v>5595030.3700000001</v>
      </c>
    </row>
    <row r="84" spans="1:5" ht="15" outlineLevel="2" x14ac:dyDescent="0.25">
      <c r="A84" s="11" t="s">
        <v>84</v>
      </c>
      <c r="B84" s="11" t="s">
        <v>286</v>
      </c>
      <c r="C84" s="11" t="s">
        <v>287</v>
      </c>
      <c r="D84" s="11" t="s">
        <v>287</v>
      </c>
      <c r="E84" s="60">
        <v>1560872.1800000002</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3984857.9600000004</v>
      </c>
    </row>
    <row r="87" spans="1:5" ht="15" outlineLevel="2" x14ac:dyDescent="0.25">
      <c r="A87" s="11" t="s">
        <v>87</v>
      </c>
      <c r="B87" s="11" t="s">
        <v>286</v>
      </c>
      <c r="C87" s="11" t="s">
        <v>287</v>
      </c>
      <c r="D87" s="11" t="s">
        <v>287</v>
      </c>
      <c r="E87" s="60">
        <v>4662170.46</v>
      </c>
    </row>
    <row r="88" spans="1:5" ht="15" outlineLevel="2" x14ac:dyDescent="0.25">
      <c r="A88" s="11" t="s">
        <v>88</v>
      </c>
      <c r="B88" s="11" t="s">
        <v>286</v>
      </c>
      <c r="C88" s="11" t="s">
        <v>287</v>
      </c>
      <c r="D88" s="11" t="s">
        <v>287</v>
      </c>
      <c r="E88" s="60">
        <v>6844746.2100000018</v>
      </c>
    </row>
    <row r="89" spans="1:5" ht="15" outlineLevel="2" x14ac:dyDescent="0.25">
      <c r="A89" s="11" t="s">
        <v>89</v>
      </c>
      <c r="B89" s="11" t="s">
        <v>286</v>
      </c>
      <c r="C89" s="11" t="s">
        <v>287</v>
      </c>
      <c r="D89" s="11" t="s">
        <v>287</v>
      </c>
      <c r="E89" s="60">
        <v>5894241.9200000018</v>
      </c>
    </row>
    <row r="90" spans="1:5" ht="15" outlineLevel="2" x14ac:dyDescent="0.25">
      <c r="A90" s="11" t="s">
        <v>90</v>
      </c>
      <c r="B90" s="11" t="s">
        <v>286</v>
      </c>
      <c r="C90" s="11" t="s">
        <v>287</v>
      </c>
      <c r="D90" s="11" t="s">
        <v>287</v>
      </c>
      <c r="E90" s="60">
        <v>3625535.4500000007</v>
      </c>
    </row>
    <row r="91" spans="1:5" ht="15" outlineLevel="2" x14ac:dyDescent="0.25">
      <c r="A91" s="11" t="s">
        <v>91</v>
      </c>
      <c r="B91" s="11" t="s">
        <v>286</v>
      </c>
      <c r="C91" s="11" t="s">
        <v>287</v>
      </c>
      <c r="D91" s="11" t="s">
        <v>287</v>
      </c>
      <c r="E91" s="60">
        <v>5993604.7500000019</v>
      </c>
    </row>
    <row r="92" spans="1:5" ht="15" outlineLevel="2" x14ac:dyDescent="0.25">
      <c r="A92" s="11" t="s">
        <v>92</v>
      </c>
      <c r="B92" s="11" t="s">
        <v>286</v>
      </c>
      <c r="C92" s="11" t="s">
        <v>287</v>
      </c>
      <c r="D92" s="11" t="s">
        <v>287</v>
      </c>
      <c r="E92" s="60">
        <v>6052700.879999999</v>
      </c>
    </row>
    <row r="93" spans="1:5" ht="15" outlineLevel="2" x14ac:dyDescent="0.25">
      <c r="A93" s="11" t="s">
        <v>93</v>
      </c>
      <c r="B93" s="11" t="s">
        <v>286</v>
      </c>
      <c r="C93" s="11" t="s">
        <v>287</v>
      </c>
      <c r="D93" s="11" t="s">
        <v>287</v>
      </c>
      <c r="E93" s="60">
        <v>7852914.5100000016</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9604010.5600000005</v>
      </c>
    </row>
    <row r="96" spans="1:5" ht="15" outlineLevel="2" x14ac:dyDescent="0.25">
      <c r="A96" s="11" t="s">
        <v>96</v>
      </c>
      <c r="B96" s="11" t="s">
        <v>286</v>
      </c>
      <c r="C96" s="11" t="s">
        <v>287</v>
      </c>
      <c r="D96" s="11" t="s">
        <v>287</v>
      </c>
      <c r="E96" s="60">
        <v>3043673.75</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3482847.2199999997</v>
      </c>
    </row>
    <row r="99" spans="1:5" ht="15" outlineLevel="2" x14ac:dyDescent="0.25">
      <c r="A99" s="11" t="s">
        <v>99</v>
      </c>
      <c r="B99" s="11" t="s">
        <v>286</v>
      </c>
      <c r="C99" s="11" t="s">
        <v>287</v>
      </c>
      <c r="D99" s="11" t="s">
        <v>287</v>
      </c>
      <c r="E99" s="60">
        <v>7873147.620000001</v>
      </c>
    </row>
    <row r="100" spans="1:5" ht="15" outlineLevel="2" x14ac:dyDescent="0.25">
      <c r="A100" s="11" t="s">
        <v>100</v>
      </c>
      <c r="B100" s="11" t="s">
        <v>286</v>
      </c>
      <c r="C100" s="11" t="s">
        <v>287</v>
      </c>
      <c r="D100" s="11" t="s">
        <v>287</v>
      </c>
      <c r="E100" s="60">
        <v>5806589.3599999994</v>
      </c>
    </row>
    <row r="101" spans="1:5" ht="15" outlineLevel="2" x14ac:dyDescent="0.25">
      <c r="A101" s="11" t="s">
        <v>101</v>
      </c>
      <c r="B101" s="11" t="s">
        <v>286</v>
      </c>
      <c r="C101" s="11" t="s">
        <v>287</v>
      </c>
      <c r="D101" s="11" t="s">
        <v>287</v>
      </c>
      <c r="E101" s="60">
        <v>4176767.3599999994</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8546441.0299999993</v>
      </c>
    </row>
    <row r="104" spans="1:5" ht="15" outlineLevel="2" x14ac:dyDescent="0.25">
      <c r="A104" s="11" t="s">
        <v>104</v>
      </c>
      <c r="B104" s="11" t="s">
        <v>286</v>
      </c>
      <c r="C104" s="11" t="s">
        <v>287</v>
      </c>
      <c r="D104" s="11" t="s">
        <v>287</v>
      </c>
      <c r="E104" s="60">
        <v>4893136.3800000008</v>
      </c>
    </row>
    <row r="105" spans="1:5" ht="15" outlineLevel="2" x14ac:dyDescent="0.25">
      <c r="A105" s="11" t="s">
        <v>105</v>
      </c>
      <c r="B105" s="11" t="s">
        <v>286</v>
      </c>
      <c r="C105" s="11" t="s">
        <v>287</v>
      </c>
      <c r="D105" s="11" t="s">
        <v>287</v>
      </c>
      <c r="E105" s="60">
        <v>6424367.2300000023</v>
      </c>
    </row>
    <row r="106" spans="1:5" ht="15" outlineLevel="2" x14ac:dyDescent="0.25">
      <c r="A106" s="11" t="s">
        <v>106</v>
      </c>
      <c r="B106" s="11" t="s">
        <v>286</v>
      </c>
      <c r="C106" s="11" t="s">
        <v>287</v>
      </c>
      <c r="D106" s="11" t="s">
        <v>287</v>
      </c>
      <c r="E106" s="60">
        <v>5821486.1000000006</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3119936.4600000009</v>
      </c>
    </row>
    <row r="109" spans="1:5" ht="15" outlineLevel="2" x14ac:dyDescent="0.25">
      <c r="A109" s="11" t="s">
        <v>109</v>
      </c>
      <c r="B109" s="11" t="s">
        <v>286</v>
      </c>
      <c r="C109" s="11" t="s">
        <v>287</v>
      </c>
      <c r="D109" s="11" t="s">
        <v>287</v>
      </c>
      <c r="E109" s="60">
        <v>4328629.1800000006</v>
      </c>
    </row>
    <row r="110" spans="1:5" ht="15" outlineLevel="2" x14ac:dyDescent="0.25">
      <c r="A110" s="11" t="s">
        <v>110</v>
      </c>
      <c r="B110" s="11" t="s">
        <v>286</v>
      </c>
      <c r="C110" s="11" t="s">
        <v>287</v>
      </c>
      <c r="D110" s="11" t="s">
        <v>287</v>
      </c>
      <c r="E110" s="60">
        <v>2081956.8199999998</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3850619.3199999989</v>
      </c>
    </row>
    <row r="113" spans="1:5" ht="15" outlineLevel="2" x14ac:dyDescent="0.25">
      <c r="A113" s="11" t="s">
        <v>113</v>
      </c>
      <c r="B113" s="11" t="s">
        <v>286</v>
      </c>
      <c r="C113" s="11" t="s">
        <v>287</v>
      </c>
      <c r="D113" s="11" t="s">
        <v>287</v>
      </c>
      <c r="E113" s="60">
        <v>5751213.8999999994</v>
      </c>
    </row>
    <row r="114" spans="1:5" ht="15" outlineLevel="2" x14ac:dyDescent="0.25">
      <c r="A114" s="11" t="s">
        <v>114</v>
      </c>
      <c r="B114" s="11" t="s">
        <v>286</v>
      </c>
      <c r="C114" s="11" t="s">
        <v>287</v>
      </c>
      <c r="D114" s="11" t="s">
        <v>287</v>
      </c>
      <c r="E114" s="60">
        <v>4987377.4100000011</v>
      </c>
    </row>
    <row r="115" spans="1:5" ht="15" outlineLevel="2" x14ac:dyDescent="0.25">
      <c r="A115" s="11" t="s">
        <v>115</v>
      </c>
      <c r="B115" s="11" t="s">
        <v>286</v>
      </c>
      <c r="C115" s="11" t="s">
        <v>287</v>
      </c>
      <c r="D115" s="11" t="s">
        <v>287</v>
      </c>
      <c r="E115" s="60">
        <v>5633777.6399999997</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5069767.32</v>
      </c>
    </row>
    <row r="118" spans="1:5" ht="15" outlineLevel="2" x14ac:dyDescent="0.25">
      <c r="A118" s="11" t="s">
        <v>118</v>
      </c>
      <c r="B118" s="11" t="s">
        <v>286</v>
      </c>
      <c r="C118" s="11" t="s">
        <v>287</v>
      </c>
      <c r="D118" s="11" t="s">
        <v>287</v>
      </c>
      <c r="E118" s="60">
        <v>4461920.28</v>
      </c>
    </row>
    <row r="119" spans="1:5" ht="15" outlineLevel="2" x14ac:dyDescent="0.25">
      <c r="A119" s="11" t="s">
        <v>119</v>
      </c>
      <c r="B119" s="11" t="s">
        <v>286</v>
      </c>
      <c r="C119" s="11" t="s">
        <v>287</v>
      </c>
      <c r="D119" s="11" t="s">
        <v>287</v>
      </c>
      <c r="E119" s="60">
        <v>2047026.53</v>
      </c>
    </row>
    <row r="120" spans="1:5" ht="15" outlineLevel="2" x14ac:dyDescent="0.25">
      <c r="A120" s="11" t="s">
        <v>120</v>
      </c>
      <c r="B120" s="11" t="s">
        <v>286</v>
      </c>
      <c r="C120" s="11" t="s">
        <v>287</v>
      </c>
      <c r="D120" s="11" t="s">
        <v>287</v>
      </c>
      <c r="E120" s="60">
        <v>1925563.54</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3242214.379999999</v>
      </c>
    </row>
    <row r="123" spans="1:5" ht="15" outlineLevel="2" x14ac:dyDescent="0.25">
      <c r="A123" s="11" t="s">
        <v>123</v>
      </c>
      <c r="B123" s="11" t="s">
        <v>286</v>
      </c>
      <c r="C123" s="11" t="s">
        <v>287</v>
      </c>
      <c r="D123" s="11" t="s">
        <v>287</v>
      </c>
      <c r="E123" s="60">
        <v>3830709.0300000003</v>
      </c>
    </row>
    <row r="124" spans="1:5" ht="15" outlineLevel="2" x14ac:dyDescent="0.25">
      <c r="A124" s="11" t="s">
        <v>124</v>
      </c>
      <c r="B124" s="11" t="s">
        <v>286</v>
      </c>
      <c r="C124" s="11" t="s">
        <v>287</v>
      </c>
      <c r="D124" s="11" t="s">
        <v>287</v>
      </c>
      <c r="E124" s="60">
        <v>3251578.8500000006</v>
      </c>
    </row>
    <row r="125" spans="1:5" ht="15" outlineLevel="2" x14ac:dyDescent="0.25">
      <c r="A125" s="11" t="s">
        <v>125</v>
      </c>
      <c r="B125" s="11" t="s">
        <v>286</v>
      </c>
      <c r="C125" s="11" t="s">
        <v>287</v>
      </c>
      <c r="D125" s="11" t="s">
        <v>287</v>
      </c>
      <c r="E125" s="60">
        <v>1892397.1299999997</v>
      </c>
    </row>
    <row r="126" spans="1:5" ht="15" outlineLevel="2" x14ac:dyDescent="0.25">
      <c r="A126" s="11" t="s">
        <v>126</v>
      </c>
      <c r="B126" s="11" t="s">
        <v>286</v>
      </c>
      <c r="C126" s="11" t="s">
        <v>287</v>
      </c>
      <c r="D126" s="11" t="s">
        <v>287</v>
      </c>
      <c r="E126" s="60">
        <v>4305496.3299999991</v>
      </c>
    </row>
    <row r="127" spans="1:5" ht="15" outlineLevel="2" x14ac:dyDescent="0.25">
      <c r="A127" s="11" t="s">
        <v>127</v>
      </c>
      <c r="B127" s="11" t="s">
        <v>286</v>
      </c>
      <c r="C127" s="11" t="s">
        <v>287</v>
      </c>
      <c r="D127" s="11" t="s">
        <v>287</v>
      </c>
      <c r="E127" s="60">
        <v>3237379.7099999995</v>
      </c>
    </row>
    <row r="128" spans="1:5" ht="15" outlineLevel="2" x14ac:dyDescent="0.25">
      <c r="A128" s="11" t="s">
        <v>128</v>
      </c>
      <c r="B128" s="11" t="s">
        <v>286</v>
      </c>
      <c r="C128" s="11" t="s">
        <v>287</v>
      </c>
      <c r="D128" s="11" t="s">
        <v>287</v>
      </c>
      <c r="E128" s="60">
        <v>7009286.0900000026</v>
      </c>
    </row>
    <row r="129" spans="1:5" ht="15" outlineLevel="2" x14ac:dyDescent="0.25">
      <c r="A129" s="11" t="s">
        <v>129</v>
      </c>
      <c r="B129" s="11" t="s">
        <v>286</v>
      </c>
      <c r="C129" s="11" t="s">
        <v>287</v>
      </c>
      <c r="D129" s="11" t="s">
        <v>287</v>
      </c>
      <c r="E129" s="60">
        <v>5806250.1800000016</v>
      </c>
    </row>
    <row r="130" spans="1:5" ht="15" outlineLevel="2" x14ac:dyDescent="0.25">
      <c r="A130" s="11" t="s">
        <v>130</v>
      </c>
      <c r="B130" s="11" t="s">
        <v>286</v>
      </c>
      <c r="C130" s="11" t="s">
        <v>287</v>
      </c>
      <c r="D130" s="11" t="s">
        <v>287</v>
      </c>
      <c r="E130" s="60">
        <v>7893235.2799999993</v>
      </c>
    </row>
    <row r="131" spans="1:5" ht="15" outlineLevel="2" x14ac:dyDescent="0.25">
      <c r="A131" s="11" t="s">
        <v>131</v>
      </c>
      <c r="B131" s="11" t="s">
        <v>286</v>
      </c>
      <c r="C131" s="11" t="s">
        <v>287</v>
      </c>
      <c r="D131" s="11" t="s">
        <v>287</v>
      </c>
      <c r="E131" s="60">
        <v>6268346.8499999996</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7926018.1000000024</v>
      </c>
    </row>
    <row r="134" spans="1:5" ht="15" outlineLevel="2" x14ac:dyDescent="0.25">
      <c r="A134" s="11" t="s">
        <v>134</v>
      </c>
      <c r="B134" s="11" t="s">
        <v>286</v>
      </c>
      <c r="C134" s="11" t="s">
        <v>287</v>
      </c>
      <c r="D134" s="11" t="s">
        <v>287</v>
      </c>
      <c r="E134" s="60">
        <v>7371541.8199999966</v>
      </c>
    </row>
    <row r="135" spans="1:5" ht="15" outlineLevel="2" x14ac:dyDescent="0.25">
      <c r="A135" s="11" t="s">
        <v>135</v>
      </c>
      <c r="B135" s="11" t="s">
        <v>286</v>
      </c>
      <c r="C135" s="11" t="s">
        <v>287</v>
      </c>
      <c r="D135" s="11" t="s">
        <v>287</v>
      </c>
      <c r="E135" s="60">
        <v>6146904.2000000039</v>
      </c>
    </row>
    <row r="136" spans="1:5" ht="15" outlineLevel="2" x14ac:dyDescent="0.25">
      <c r="A136" s="11" t="s">
        <v>136</v>
      </c>
      <c r="B136" s="11" t="s">
        <v>286</v>
      </c>
      <c r="C136" s="11" t="s">
        <v>287</v>
      </c>
      <c r="D136" s="11" t="s">
        <v>287</v>
      </c>
      <c r="E136" s="60">
        <v>6303567.1900000041</v>
      </c>
    </row>
    <row r="137" spans="1:5" ht="15" outlineLevel="2" x14ac:dyDescent="0.25">
      <c r="A137" s="11" t="s">
        <v>137</v>
      </c>
      <c r="B137" s="11" t="s">
        <v>286</v>
      </c>
      <c r="C137" s="11" t="s">
        <v>287</v>
      </c>
      <c r="D137" s="11" t="s">
        <v>287</v>
      </c>
      <c r="E137" s="60">
        <v>1384612.6</v>
      </c>
    </row>
    <row r="138" spans="1:5" ht="15" outlineLevel="2" x14ac:dyDescent="0.25">
      <c r="A138" s="11" t="s">
        <v>138</v>
      </c>
      <c r="B138" s="11" t="s">
        <v>286</v>
      </c>
      <c r="C138" s="11" t="s">
        <v>287</v>
      </c>
      <c r="D138" s="11" t="s">
        <v>287</v>
      </c>
      <c r="E138" s="60">
        <v>6778374.6799999997</v>
      </c>
    </row>
    <row r="139" spans="1:5" ht="15" outlineLevel="2" x14ac:dyDescent="0.25">
      <c r="A139" s="11" t="s">
        <v>139</v>
      </c>
      <c r="B139" s="11" t="s">
        <v>286</v>
      </c>
      <c r="C139" s="11" t="s">
        <v>287</v>
      </c>
      <c r="D139" s="11" t="s">
        <v>287</v>
      </c>
      <c r="E139" s="60">
        <v>6094066.3500000006</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686319.64999999979</v>
      </c>
    </row>
    <row r="142" spans="1:5" ht="15" outlineLevel="2" x14ac:dyDescent="0.25">
      <c r="A142" s="11" t="s">
        <v>142</v>
      </c>
      <c r="B142" s="11" t="s">
        <v>286</v>
      </c>
      <c r="C142" s="11" t="s">
        <v>287</v>
      </c>
      <c r="D142" s="11" t="s">
        <v>287</v>
      </c>
      <c r="E142" s="60">
        <v>4860193.09</v>
      </c>
    </row>
    <row r="143" spans="1:5" ht="15" outlineLevel="2" x14ac:dyDescent="0.25">
      <c r="A143" s="11" t="s">
        <v>143</v>
      </c>
      <c r="B143" s="11" t="s">
        <v>286</v>
      </c>
      <c r="C143" s="11" t="s">
        <v>287</v>
      </c>
      <c r="D143" s="11" t="s">
        <v>287</v>
      </c>
      <c r="E143" s="60">
        <v>10002148.630000006</v>
      </c>
    </row>
    <row r="144" spans="1:5" ht="15" outlineLevel="2" x14ac:dyDescent="0.25">
      <c r="A144" s="11" t="s">
        <v>144</v>
      </c>
      <c r="B144" s="11" t="s">
        <v>286</v>
      </c>
      <c r="C144" s="11" t="s">
        <v>287</v>
      </c>
      <c r="D144" s="11" t="s">
        <v>287</v>
      </c>
      <c r="E144" s="60">
        <v>3224856.4199999995</v>
      </c>
    </row>
    <row r="145" spans="1:5" ht="15" outlineLevel="2" x14ac:dyDescent="0.25">
      <c r="A145" s="11" t="s">
        <v>145</v>
      </c>
      <c r="B145" s="11" t="s">
        <v>286</v>
      </c>
      <c r="C145" s="11" t="s">
        <v>287</v>
      </c>
      <c r="D145" s="11" t="s">
        <v>287</v>
      </c>
      <c r="E145" s="60">
        <v>8300831.6599999992</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3211462.61</v>
      </c>
    </row>
    <row r="148" spans="1:5" ht="15" outlineLevel="2" x14ac:dyDescent="0.25">
      <c r="A148" s="11" t="s">
        <v>148</v>
      </c>
      <c r="B148" s="11" t="s">
        <v>286</v>
      </c>
      <c r="C148" s="11" t="s">
        <v>287</v>
      </c>
      <c r="D148" s="11" t="s">
        <v>287</v>
      </c>
      <c r="E148" s="60">
        <v>1858288.8300000003</v>
      </c>
    </row>
    <row r="149" spans="1:5" ht="15" outlineLevel="2" x14ac:dyDescent="0.25">
      <c r="A149" s="11" t="s">
        <v>149</v>
      </c>
      <c r="B149" s="11" t="s">
        <v>286</v>
      </c>
      <c r="C149" s="11" t="s">
        <v>287</v>
      </c>
      <c r="D149" s="11" t="s">
        <v>287</v>
      </c>
      <c r="E149" s="60">
        <v>5329857.4800000014</v>
      </c>
    </row>
    <row r="150" spans="1:5" ht="15" outlineLevel="2" x14ac:dyDescent="0.25">
      <c r="A150" s="11" t="s">
        <v>150</v>
      </c>
      <c r="B150" s="11" t="s">
        <v>286</v>
      </c>
      <c r="C150" s="11" t="s">
        <v>287</v>
      </c>
      <c r="D150" s="11" t="s">
        <v>287</v>
      </c>
      <c r="E150" s="60">
        <v>7319462.9400000013</v>
      </c>
    </row>
    <row r="151" spans="1:5" ht="15" outlineLevel="2" x14ac:dyDescent="0.25">
      <c r="A151" s="11" t="s">
        <v>151</v>
      </c>
      <c r="B151" s="11" t="s">
        <v>286</v>
      </c>
      <c r="C151" s="11" t="s">
        <v>287</v>
      </c>
      <c r="D151" s="11" t="s">
        <v>287</v>
      </c>
      <c r="E151" s="60">
        <v>8463809.620000001</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3891885.0700000008</v>
      </c>
    </row>
    <row r="154" spans="1:5" ht="15" outlineLevel="2" x14ac:dyDescent="0.25">
      <c r="A154" s="11" t="s">
        <v>154</v>
      </c>
      <c r="B154" s="11" t="s">
        <v>286</v>
      </c>
      <c r="C154" s="11" t="s">
        <v>287</v>
      </c>
      <c r="D154" s="11" t="s">
        <v>287</v>
      </c>
      <c r="E154" s="60">
        <v>2267173.3199999998</v>
      </c>
    </row>
    <row r="155" spans="1:5" ht="15" outlineLevel="2" x14ac:dyDescent="0.25">
      <c r="A155" s="11" t="s">
        <v>155</v>
      </c>
      <c r="B155" s="11" t="s">
        <v>286</v>
      </c>
      <c r="C155" s="11" t="s">
        <v>287</v>
      </c>
      <c r="D155" s="11" t="s">
        <v>287</v>
      </c>
      <c r="E155" s="60">
        <v>4991040.0600000015</v>
      </c>
    </row>
    <row r="156" spans="1:5" ht="15" outlineLevel="2" x14ac:dyDescent="0.25">
      <c r="A156" s="11" t="s">
        <v>156</v>
      </c>
      <c r="B156" s="11" t="s">
        <v>286</v>
      </c>
      <c r="C156" s="11" t="s">
        <v>287</v>
      </c>
      <c r="D156" s="11" t="s">
        <v>287</v>
      </c>
      <c r="E156" s="60">
        <v>4647477.2800000012</v>
      </c>
    </row>
    <row r="157" spans="1:5" ht="15" outlineLevel="2" x14ac:dyDescent="0.25">
      <c r="A157" s="11" t="s">
        <v>157</v>
      </c>
      <c r="B157" s="11" t="s">
        <v>286</v>
      </c>
      <c r="C157" s="11" t="s">
        <v>287</v>
      </c>
      <c r="D157" s="11" t="s">
        <v>287</v>
      </c>
      <c r="E157" s="60">
        <v>2015240.22</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2889227.42</v>
      </c>
    </row>
    <row r="160" spans="1:5" ht="15" outlineLevel="2" x14ac:dyDescent="0.25">
      <c r="A160" s="11" t="s">
        <v>160</v>
      </c>
      <c r="B160" s="11" t="s">
        <v>286</v>
      </c>
      <c r="C160" s="11" t="s">
        <v>287</v>
      </c>
      <c r="D160" s="11" t="s">
        <v>287</v>
      </c>
      <c r="E160" s="60">
        <v>3204980.3699999996</v>
      </c>
    </row>
    <row r="161" spans="1:5" ht="15" outlineLevel="2" x14ac:dyDescent="0.25">
      <c r="A161" s="11" t="s">
        <v>161</v>
      </c>
      <c r="B161" s="11" t="s">
        <v>286</v>
      </c>
      <c r="C161" s="11" t="s">
        <v>287</v>
      </c>
      <c r="D161" s="11" t="s">
        <v>287</v>
      </c>
      <c r="E161" s="60">
        <v>2620985.419999999</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1996602.5999999999</v>
      </c>
    </row>
    <row r="164" spans="1:5" ht="15" outlineLevel="2" x14ac:dyDescent="0.25">
      <c r="A164" s="11" t="s">
        <v>164</v>
      </c>
      <c r="B164" s="11" t="s">
        <v>286</v>
      </c>
      <c r="C164" s="11" t="s">
        <v>287</v>
      </c>
      <c r="D164" s="11" t="s">
        <v>287</v>
      </c>
      <c r="E164" s="60">
        <v>5415177.8899999987</v>
      </c>
    </row>
    <row r="165" spans="1:5" ht="15" outlineLevel="2" x14ac:dyDescent="0.25">
      <c r="A165" s="11" t="s">
        <v>165</v>
      </c>
      <c r="B165" s="11" t="s">
        <v>286</v>
      </c>
      <c r="C165" s="11" t="s">
        <v>287</v>
      </c>
      <c r="D165" s="11" t="s">
        <v>287</v>
      </c>
      <c r="E165" s="60">
        <v>3481799.2800000003</v>
      </c>
    </row>
    <row r="166" spans="1:5" ht="15" outlineLevel="2" x14ac:dyDescent="0.25">
      <c r="A166" s="11" t="s">
        <v>166</v>
      </c>
      <c r="B166" s="11" t="s">
        <v>286</v>
      </c>
      <c r="C166" s="11" t="s">
        <v>287</v>
      </c>
      <c r="D166" s="11" t="s">
        <v>287</v>
      </c>
      <c r="E166" s="60">
        <v>1265623.1499999999</v>
      </c>
    </row>
    <row r="167" spans="1:5" ht="15" outlineLevel="2" x14ac:dyDescent="0.25">
      <c r="A167" s="11" t="s">
        <v>167</v>
      </c>
      <c r="B167" s="11" t="s">
        <v>286</v>
      </c>
      <c r="C167" s="11" t="s">
        <v>287</v>
      </c>
      <c r="D167" s="11" t="s">
        <v>287</v>
      </c>
      <c r="E167" s="60">
        <v>7654007.330000001</v>
      </c>
    </row>
    <row r="168" spans="1:5" ht="15" outlineLevel="2" x14ac:dyDescent="0.25">
      <c r="A168" s="11" t="s">
        <v>168</v>
      </c>
      <c r="B168" s="11" t="s">
        <v>286</v>
      </c>
      <c r="C168" s="11" t="s">
        <v>287</v>
      </c>
      <c r="D168" s="11" t="s">
        <v>287</v>
      </c>
      <c r="E168" s="60">
        <v>9656445.6500000022</v>
      </c>
    </row>
    <row r="169" spans="1:5" ht="15" outlineLevel="2" x14ac:dyDescent="0.25">
      <c r="A169" s="11" t="s">
        <v>169</v>
      </c>
      <c r="B169" s="11" t="s">
        <v>286</v>
      </c>
      <c r="C169" s="11" t="s">
        <v>287</v>
      </c>
      <c r="D169" s="11" t="s">
        <v>287</v>
      </c>
      <c r="E169" s="60">
        <v>6544660.3400000008</v>
      </c>
    </row>
    <row r="170" spans="1:5" ht="15" outlineLevel="2" x14ac:dyDescent="0.25">
      <c r="A170" s="11" t="s">
        <v>170</v>
      </c>
      <c r="B170" s="11" t="s">
        <v>286</v>
      </c>
      <c r="C170" s="11" t="s">
        <v>287</v>
      </c>
      <c r="D170" s="11" t="s">
        <v>287</v>
      </c>
      <c r="E170" s="60">
        <v>3031217.32</v>
      </c>
    </row>
    <row r="171" spans="1:5" ht="15" outlineLevel="2" x14ac:dyDescent="0.25">
      <c r="A171" s="11" t="s">
        <v>171</v>
      </c>
      <c r="B171" s="11" t="s">
        <v>286</v>
      </c>
      <c r="C171" s="11" t="s">
        <v>287</v>
      </c>
      <c r="D171" s="11" t="s">
        <v>287</v>
      </c>
      <c r="E171" s="60">
        <v>5048663.95</v>
      </c>
    </row>
    <row r="172" spans="1:5" ht="15" outlineLevel="2" x14ac:dyDescent="0.25">
      <c r="A172" s="11" t="s">
        <v>172</v>
      </c>
      <c r="B172" s="11" t="s">
        <v>286</v>
      </c>
      <c r="C172" s="11" t="s">
        <v>287</v>
      </c>
      <c r="D172" s="11" t="s">
        <v>287</v>
      </c>
      <c r="E172" s="60">
        <v>6190213.8599999994</v>
      </c>
    </row>
    <row r="173" spans="1:5" ht="15" outlineLevel="2" x14ac:dyDescent="0.25">
      <c r="A173" s="11" t="s">
        <v>173</v>
      </c>
      <c r="B173" s="11" t="s">
        <v>286</v>
      </c>
      <c r="C173" s="11" t="s">
        <v>287</v>
      </c>
      <c r="D173" s="11" t="s">
        <v>287</v>
      </c>
      <c r="E173" s="60">
        <v>3292643.0899999994</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497636.54000000004</v>
      </c>
    </row>
    <row r="176" spans="1:5" ht="15" outlineLevel="2" x14ac:dyDescent="0.25">
      <c r="A176" s="11" t="s">
        <v>176</v>
      </c>
      <c r="B176" s="11" t="s">
        <v>286</v>
      </c>
      <c r="C176" s="11" t="s">
        <v>287</v>
      </c>
      <c r="D176" s="11" t="s">
        <v>287</v>
      </c>
      <c r="E176" s="60">
        <v>3396713.6000000006</v>
      </c>
    </row>
    <row r="177" spans="1:5" ht="15" outlineLevel="2" x14ac:dyDescent="0.25">
      <c r="A177" s="11" t="s">
        <v>177</v>
      </c>
      <c r="B177" s="11" t="s">
        <v>286</v>
      </c>
      <c r="C177" s="11" t="s">
        <v>287</v>
      </c>
      <c r="D177" s="11" t="s">
        <v>287</v>
      </c>
      <c r="E177" s="60">
        <v>3743107.2200000007</v>
      </c>
    </row>
    <row r="178" spans="1:5" ht="15" outlineLevel="2" x14ac:dyDescent="0.25">
      <c r="A178" s="11" t="s">
        <v>178</v>
      </c>
      <c r="B178" s="11" t="s">
        <v>286</v>
      </c>
      <c r="C178" s="11" t="s">
        <v>287</v>
      </c>
      <c r="D178" s="11" t="s">
        <v>287</v>
      </c>
      <c r="E178" s="60">
        <v>6232240.4299999997</v>
      </c>
    </row>
    <row r="179" spans="1:5" ht="15" outlineLevel="2" x14ac:dyDescent="0.25">
      <c r="A179" s="11" t="s">
        <v>179</v>
      </c>
      <c r="B179" s="11" t="s">
        <v>286</v>
      </c>
      <c r="C179" s="11" t="s">
        <v>287</v>
      </c>
      <c r="D179" s="11" t="s">
        <v>287</v>
      </c>
      <c r="E179" s="60">
        <v>2360371.56</v>
      </c>
    </row>
    <row r="180" spans="1:5" ht="15" outlineLevel="2" x14ac:dyDescent="0.25">
      <c r="A180" s="11" t="s">
        <v>180</v>
      </c>
      <c r="B180" s="11" t="s">
        <v>286</v>
      </c>
      <c r="C180" s="11" t="s">
        <v>287</v>
      </c>
      <c r="D180" s="11" t="s">
        <v>287</v>
      </c>
      <c r="E180" s="60">
        <v>2864857.28</v>
      </c>
    </row>
    <row r="181" spans="1:5" ht="15" outlineLevel="2" x14ac:dyDescent="0.25">
      <c r="A181" s="11" t="s">
        <v>181</v>
      </c>
      <c r="B181" s="11" t="s">
        <v>286</v>
      </c>
      <c r="C181" s="11" t="s">
        <v>287</v>
      </c>
      <c r="D181" s="11" t="s">
        <v>287</v>
      </c>
      <c r="E181" s="60">
        <v>2120744.7300000004</v>
      </c>
    </row>
    <row r="182" spans="1:5" ht="15" outlineLevel="2" x14ac:dyDescent="0.25">
      <c r="A182" s="11" t="s">
        <v>182</v>
      </c>
      <c r="B182" s="11" t="s">
        <v>286</v>
      </c>
      <c r="C182" s="11" t="s">
        <v>287</v>
      </c>
      <c r="D182" s="11" t="s">
        <v>287</v>
      </c>
      <c r="E182" s="60">
        <v>7269338.339999998</v>
      </c>
    </row>
    <row r="183" spans="1:5" ht="15" outlineLevel="2" x14ac:dyDescent="0.25">
      <c r="A183" s="11" t="s">
        <v>183</v>
      </c>
      <c r="B183" s="11" t="s">
        <v>286</v>
      </c>
      <c r="C183" s="11" t="s">
        <v>287</v>
      </c>
      <c r="D183" s="11" t="s">
        <v>287</v>
      </c>
      <c r="E183" s="60">
        <v>3785212.98</v>
      </c>
    </row>
    <row r="184" spans="1:5" ht="15" outlineLevel="2" x14ac:dyDescent="0.25">
      <c r="A184" s="11" t="s">
        <v>184</v>
      </c>
      <c r="B184" s="11" t="s">
        <v>286</v>
      </c>
      <c r="C184" s="11" t="s">
        <v>287</v>
      </c>
      <c r="D184" s="11" t="s">
        <v>287</v>
      </c>
      <c r="E184" s="60">
        <v>961905.62</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v>506014.20999999996</v>
      </c>
    </row>
    <row r="189" spans="1:5" ht="15" outlineLevel="2" x14ac:dyDescent="0.25">
      <c r="A189" s="11" t="s">
        <v>189</v>
      </c>
      <c r="B189" s="11" t="s">
        <v>286</v>
      </c>
      <c r="C189" s="11" t="s">
        <v>287</v>
      </c>
      <c r="D189" s="11" t="s">
        <v>287</v>
      </c>
      <c r="E189" s="60">
        <v>3187405.1199999992</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7087034.6799999988</v>
      </c>
    </row>
    <row r="192" spans="1:5" ht="15" outlineLevel="2" x14ac:dyDescent="0.25">
      <c r="A192" s="11" t="s">
        <v>192</v>
      </c>
      <c r="B192" s="11" t="s">
        <v>286</v>
      </c>
      <c r="C192" s="11" t="s">
        <v>287</v>
      </c>
      <c r="D192" s="11" t="s">
        <v>287</v>
      </c>
      <c r="E192" s="60">
        <v>8631685.4399999976</v>
      </c>
    </row>
    <row r="193" spans="1:5" ht="15" outlineLevel="2" x14ac:dyDescent="0.25">
      <c r="A193" s="11" t="s">
        <v>193</v>
      </c>
      <c r="B193" s="11" t="s">
        <v>286</v>
      </c>
      <c r="C193" s="11" t="s">
        <v>287</v>
      </c>
      <c r="D193" s="11" t="s">
        <v>287</v>
      </c>
      <c r="E193" s="60">
        <v>4110399.2300000009</v>
      </c>
    </row>
    <row r="194" spans="1:5" ht="15" outlineLevel="2" x14ac:dyDescent="0.25">
      <c r="A194" s="11" t="s">
        <v>194</v>
      </c>
      <c r="B194" s="11" t="s">
        <v>286</v>
      </c>
      <c r="C194" s="11" t="s">
        <v>287</v>
      </c>
      <c r="D194" s="11" t="s">
        <v>287</v>
      </c>
      <c r="E194" s="60">
        <v>8811327.2500000037</v>
      </c>
    </row>
    <row r="195" spans="1:5" ht="15" outlineLevel="2" x14ac:dyDescent="0.25">
      <c r="A195" s="11" t="s">
        <v>195</v>
      </c>
      <c r="B195" s="11" t="s">
        <v>286</v>
      </c>
      <c r="C195" s="11" t="s">
        <v>287</v>
      </c>
      <c r="D195" s="11" t="s">
        <v>287</v>
      </c>
      <c r="E195" s="60">
        <v>7183164.3700000001</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2878931.8600000008</v>
      </c>
    </row>
    <row r="199" spans="1:5" ht="15" outlineLevel="2" x14ac:dyDescent="0.25">
      <c r="A199" s="11" t="s">
        <v>199</v>
      </c>
      <c r="B199" s="11" t="s">
        <v>286</v>
      </c>
      <c r="C199" s="11" t="s">
        <v>287</v>
      </c>
      <c r="D199" s="11" t="s">
        <v>287</v>
      </c>
      <c r="E199" s="60">
        <v>2429044.4700000002</v>
      </c>
    </row>
    <row r="200" spans="1:5" ht="15" outlineLevel="2" x14ac:dyDescent="0.25">
      <c r="A200" s="11" t="s">
        <v>200</v>
      </c>
      <c r="B200" s="11" t="s">
        <v>286</v>
      </c>
      <c r="C200" s="11" t="s">
        <v>287</v>
      </c>
      <c r="D200" s="11" t="s">
        <v>287</v>
      </c>
      <c r="E200" s="60">
        <v>9721874.9299999978</v>
      </c>
    </row>
    <row r="201" spans="1:5" ht="15" outlineLevel="2" x14ac:dyDescent="0.25">
      <c r="A201" s="11" t="s">
        <v>201</v>
      </c>
      <c r="B201" s="11" t="s">
        <v>286</v>
      </c>
      <c r="C201" s="11" t="s">
        <v>287</v>
      </c>
      <c r="D201" s="11" t="s">
        <v>287</v>
      </c>
      <c r="E201" s="60">
        <v>2900310.9799999995</v>
      </c>
    </row>
    <row r="202" spans="1:5" ht="15" outlineLevel="2" x14ac:dyDescent="0.25">
      <c r="A202" s="11" t="s">
        <v>202</v>
      </c>
      <c r="B202" s="11" t="s">
        <v>286</v>
      </c>
      <c r="C202" s="11" t="s">
        <v>287</v>
      </c>
      <c r="D202" s="11" t="s">
        <v>287</v>
      </c>
      <c r="E202" s="60">
        <v>3962475.4499999997</v>
      </c>
    </row>
    <row r="203" spans="1:5" ht="15" outlineLevel="2" x14ac:dyDescent="0.25">
      <c r="A203" s="11" t="s">
        <v>203</v>
      </c>
      <c r="B203" s="11" t="s">
        <v>286</v>
      </c>
      <c r="C203" s="11" t="s">
        <v>287</v>
      </c>
      <c r="D203" s="11" t="s">
        <v>287</v>
      </c>
      <c r="E203" s="60">
        <v>3470172.9799999995</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4017233.100000001</v>
      </c>
    </row>
    <row r="206" spans="1:5" ht="15" outlineLevel="2" x14ac:dyDescent="0.25">
      <c r="A206" s="11" t="s">
        <v>206</v>
      </c>
      <c r="B206" s="11" t="s">
        <v>286</v>
      </c>
      <c r="C206" s="11" t="s">
        <v>287</v>
      </c>
      <c r="D206" s="11" t="s">
        <v>287</v>
      </c>
      <c r="E206" s="60">
        <v>4455246.3600000003</v>
      </c>
    </row>
    <row r="207" spans="1:5" ht="15" outlineLevel="2" x14ac:dyDescent="0.25">
      <c r="A207" s="11" t="s">
        <v>207</v>
      </c>
      <c r="B207" s="11" t="s">
        <v>286</v>
      </c>
      <c r="C207" s="11" t="s">
        <v>287</v>
      </c>
      <c r="D207" s="11" t="s">
        <v>287</v>
      </c>
      <c r="E207" s="60">
        <v>5147888.92</v>
      </c>
    </row>
    <row r="208" spans="1:5" ht="15" outlineLevel="2" x14ac:dyDescent="0.25">
      <c r="A208" s="11" t="s">
        <v>208</v>
      </c>
      <c r="B208" s="11" t="s">
        <v>286</v>
      </c>
      <c r="C208" s="11" t="s">
        <v>287</v>
      </c>
      <c r="D208" s="11" t="s">
        <v>287</v>
      </c>
      <c r="E208" s="60">
        <v>4030578.7500000005</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1757049.9100000001</v>
      </c>
    </row>
    <row r="211" spans="1:5" ht="15" outlineLevel="2" x14ac:dyDescent="0.25">
      <c r="A211" s="11" t="s">
        <v>211</v>
      </c>
      <c r="B211" s="11" t="s">
        <v>286</v>
      </c>
      <c r="C211" s="11" t="s">
        <v>287</v>
      </c>
      <c r="D211" s="11" t="s">
        <v>287</v>
      </c>
      <c r="E211" s="60">
        <v>2736045.5</v>
      </c>
    </row>
    <row r="212" spans="1:5" ht="15" outlineLevel="2" x14ac:dyDescent="0.25">
      <c r="A212" s="11" t="s">
        <v>212</v>
      </c>
      <c r="B212" s="11" t="s">
        <v>286</v>
      </c>
      <c r="C212" s="11" t="s">
        <v>287</v>
      </c>
      <c r="D212" s="11" t="s">
        <v>287</v>
      </c>
      <c r="E212" s="60">
        <v>2639118.9000000013</v>
      </c>
    </row>
    <row r="213" spans="1:5" ht="15" outlineLevel="2" x14ac:dyDescent="0.25">
      <c r="A213" s="11" t="s">
        <v>213</v>
      </c>
      <c r="B213" s="11" t="s">
        <v>286</v>
      </c>
      <c r="C213" s="11" t="s">
        <v>287</v>
      </c>
      <c r="D213" s="11" t="s">
        <v>287</v>
      </c>
      <c r="E213" s="60">
        <v>1775796.61</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1008810.6100000001</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5035571.3699999992</v>
      </c>
    </row>
    <row r="220" spans="1:5" ht="15" outlineLevel="2" x14ac:dyDescent="0.25">
      <c r="A220" s="11" t="s">
        <v>220</v>
      </c>
      <c r="B220" s="11" t="s">
        <v>286</v>
      </c>
      <c r="C220" s="11" t="s">
        <v>287</v>
      </c>
      <c r="D220" s="11" t="s">
        <v>287</v>
      </c>
      <c r="E220" s="60">
        <v>1901449.71</v>
      </c>
    </row>
    <row r="221" spans="1:5" ht="15" outlineLevel="2" x14ac:dyDescent="0.25">
      <c r="A221" s="11" t="s">
        <v>221</v>
      </c>
      <c r="B221" s="11" t="s">
        <v>286</v>
      </c>
      <c r="C221" s="11" t="s">
        <v>287</v>
      </c>
      <c r="D221" s="11" t="s">
        <v>287</v>
      </c>
      <c r="E221" s="60">
        <v>3034534.2</v>
      </c>
    </row>
    <row r="222" spans="1:5" ht="15" outlineLevel="2" x14ac:dyDescent="0.25">
      <c r="A222" s="11" t="s">
        <v>222</v>
      </c>
      <c r="B222" s="11" t="s">
        <v>286</v>
      </c>
      <c r="C222" s="11" t="s">
        <v>287</v>
      </c>
      <c r="D222" s="11" t="s">
        <v>287</v>
      </c>
      <c r="E222" s="60">
        <v>2213933.5999999996</v>
      </c>
    </row>
    <row r="223" spans="1:5" ht="15" outlineLevel="2" x14ac:dyDescent="0.25">
      <c r="A223" s="11" t="s">
        <v>223</v>
      </c>
      <c r="B223" s="11" t="s">
        <v>286</v>
      </c>
      <c r="C223" s="11" t="s">
        <v>287</v>
      </c>
      <c r="D223" s="11" t="s">
        <v>287</v>
      </c>
      <c r="E223" s="60">
        <v>3866456.9099999988</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3215624.0700000003</v>
      </c>
    </row>
    <row r="226" spans="1:5" ht="15" outlineLevel="2" x14ac:dyDescent="0.25">
      <c r="A226" s="11" t="s">
        <v>226</v>
      </c>
      <c r="B226" s="11" t="s">
        <v>286</v>
      </c>
      <c r="C226" s="11" t="s">
        <v>287</v>
      </c>
      <c r="D226" s="11" t="s">
        <v>287</v>
      </c>
      <c r="E226" s="60">
        <v>7643054.4699999997</v>
      </c>
    </row>
    <row r="227" spans="1:5" ht="15" outlineLevel="2" x14ac:dyDescent="0.25">
      <c r="A227" s="11" t="s">
        <v>227</v>
      </c>
      <c r="B227" s="11" t="s">
        <v>286</v>
      </c>
      <c r="C227" s="11" t="s">
        <v>287</v>
      </c>
      <c r="D227" s="11" t="s">
        <v>287</v>
      </c>
      <c r="E227" s="60">
        <v>1094656.1599999999</v>
      </c>
    </row>
    <row r="228" spans="1:5" ht="15" outlineLevel="2" x14ac:dyDescent="0.25">
      <c r="A228" s="11" t="s">
        <v>228</v>
      </c>
      <c r="B228" s="11" t="s">
        <v>286</v>
      </c>
      <c r="C228" s="11" t="s">
        <v>287</v>
      </c>
      <c r="D228" s="11" t="s">
        <v>287</v>
      </c>
      <c r="E228" s="60">
        <v>2958390.54</v>
      </c>
    </row>
    <row r="229" spans="1:5" ht="15" outlineLevel="2" x14ac:dyDescent="0.25">
      <c r="A229" s="11" t="s">
        <v>229</v>
      </c>
      <c r="B229" s="11" t="s">
        <v>286</v>
      </c>
      <c r="C229" s="11" t="s">
        <v>287</v>
      </c>
      <c r="D229" s="11" t="s">
        <v>287</v>
      </c>
      <c r="E229" s="60">
        <v>10247652.509999996</v>
      </c>
    </row>
    <row r="230" spans="1:5" ht="15" outlineLevel="2" x14ac:dyDescent="0.25">
      <c r="A230" s="11" t="s">
        <v>230</v>
      </c>
      <c r="B230" s="11" t="s">
        <v>286</v>
      </c>
      <c r="C230" s="11" t="s">
        <v>287</v>
      </c>
      <c r="D230" s="11" t="s">
        <v>287</v>
      </c>
      <c r="E230" s="60">
        <v>6691180.2299999995</v>
      </c>
    </row>
    <row r="231" spans="1:5" ht="15" outlineLevel="2" x14ac:dyDescent="0.25">
      <c r="A231" s="11" t="s">
        <v>231</v>
      </c>
      <c r="B231" s="11" t="s">
        <v>286</v>
      </c>
      <c r="C231" s="11" t="s">
        <v>287</v>
      </c>
      <c r="D231" s="11" t="s">
        <v>287</v>
      </c>
      <c r="E231" s="60">
        <v>11142085.390000006</v>
      </c>
    </row>
    <row r="232" spans="1:5" ht="15" outlineLevel="2" x14ac:dyDescent="0.25">
      <c r="A232" s="11" t="s">
        <v>232</v>
      </c>
      <c r="B232" s="11" t="s">
        <v>286</v>
      </c>
      <c r="C232" s="11" t="s">
        <v>287</v>
      </c>
      <c r="D232" s="11" t="s">
        <v>287</v>
      </c>
      <c r="E232" s="60">
        <v>2553150.5</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8635842.0100000054</v>
      </c>
    </row>
    <row r="235" spans="1:5" ht="15" outlineLevel="2" x14ac:dyDescent="0.25">
      <c r="A235" s="11" t="s">
        <v>235</v>
      </c>
      <c r="B235" s="11" t="s">
        <v>286</v>
      </c>
      <c r="C235" s="11" t="s">
        <v>287</v>
      </c>
      <c r="D235" s="11" t="s">
        <v>287</v>
      </c>
      <c r="E235" s="60">
        <v>4134102.6699999981</v>
      </c>
    </row>
    <row r="236" spans="1:5" ht="15" outlineLevel="2" x14ac:dyDescent="0.25">
      <c r="A236" s="11" t="s">
        <v>236</v>
      </c>
      <c r="B236" s="11" t="s">
        <v>286</v>
      </c>
      <c r="C236" s="11" t="s">
        <v>287</v>
      </c>
      <c r="D236" s="11" t="s">
        <v>287</v>
      </c>
      <c r="E236" s="60">
        <v>5173692.3099999996</v>
      </c>
    </row>
    <row r="237" spans="1:5" ht="15" outlineLevel="2" x14ac:dyDescent="0.25">
      <c r="A237" s="11" t="s">
        <v>237</v>
      </c>
      <c r="B237" s="11" t="s">
        <v>286</v>
      </c>
      <c r="C237" s="11" t="s">
        <v>287</v>
      </c>
      <c r="D237" s="11" t="s">
        <v>287</v>
      </c>
      <c r="E237" s="60">
        <v>2959683.1</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3440055.98</v>
      </c>
    </row>
    <row r="240" spans="1:5" ht="15" outlineLevel="2" x14ac:dyDescent="0.25">
      <c r="A240" s="11" t="s">
        <v>240</v>
      </c>
      <c r="B240" s="11" t="s">
        <v>286</v>
      </c>
      <c r="C240" s="11" t="s">
        <v>287</v>
      </c>
      <c r="D240" s="11" t="s">
        <v>287</v>
      </c>
      <c r="E240" s="60">
        <v>6432036.6799999978</v>
      </c>
    </row>
    <row r="241" spans="1:5" ht="15" outlineLevel="2" x14ac:dyDescent="0.25">
      <c r="A241" s="11" t="s">
        <v>241</v>
      </c>
      <c r="B241" s="11" t="s">
        <v>286</v>
      </c>
      <c r="C241" s="11" t="s">
        <v>287</v>
      </c>
      <c r="D241" s="11" t="s">
        <v>287</v>
      </c>
      <c r="E241" s="60">
        <v>9800057.5200000014</v>
      </c>
    </row>
    <row r="242" spans="1:5" ht="15" outlineLevel="2" x14ac:dyDescent="0.25">
      <c r="A242" s="11" t="s">
        <v>242</v>
      </c>
      <c r="B242" s="11" t="s">
        <v>286</v>
      </c>
      <c r="C242" s="11" t="s">
        <v>287</v>
      </c>
      <c r="D242" s="11" t="s">
        <v>287</v>
      </c>
      <c r="E242" s="60">
        <v>19503607.930000007</v>
      </c>
    </row>
    <row r="243" spans="1:5" ht="15" outlineLevel="2" x14ac:dyDescent="0.25">
      <c r="A243" s="11" t="s">
        <v>243</v>
      </c>
      <c r="B243" s="11" t="s">
        <v>286</v>
      </c>
      <c r="C243" s="11" t="s">
        <v>287</v>
      </c>
      <c r="D243" s="11" t="s">
        <v>287</v>
      </c>
      <c r="E243" s="60">
        <v>6143453.54</v>
      </c>
    </row>
    <row r="244" spans="1:5" ht="15" outlineLevel="2" x14ac:dyDescent="0.25">
      <c r="A244" s="11" t="s">
        <v>244</v>
      </c>
      <c r="B244" s="11" t="s">
        <v>286</v>
      </c>
      <c r="C244" s="11" t="s">
        <v>287</v>
      </c>
      <c r="D244" s="11" t="s">
        <v>287</v>
      </c>
      <c r="E244" s="60">
        <v>5815759.2299999986</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1241483.53</v>
      </c>
    </row>
    <row r="247" spans="1:5" ht="15" outlineLevel="2" x14ac:dyDescent="0.25">
      <c r="A247" s="11" t="s">
        <v>247</v>
      </c>
      <c r="B247" s="11" t="s">
        <v>286</v>
      </c>
      <c r="C247" s="11" t="s">
        <v>287</v>
      </c>
      <c r="D247" s="11" t="s">
        <v>287</v>
      </c>
      <c r="E247" s="60">
        <v>1149339.3100000003</v>
      </c>
    </row>
    <row r="248" spans="1:5" ht="15" outlineLevel="2" x14ac:dyDescent="0.25">
      <c r="A248" s="11" t="s">
        <v>248</v>
      </c>
      <c r="B248" s="11" t="s">
        <v>286</v>
      </c>
      <c r="C248" s="11" t="s">
        <v>287</v>
      </c>
      <c r="D248" s="11" t="s">
        <v>287</v>
      </c>
      <c r="E248" s="60">
        <v>759404.01</v>
      </c>
    </row>
    <row r="249" spans="1:5" ht="15" outlineLevel="2" x14ac:dyDescent="0.25">
      <c r="A249" s="11" t="s">
        <v>249</v>
      </c>
      <c r="B249" s="11" t="s">
        <v>286</v>
      </c>
      <c r="C249" s="11" t="s">
        <v>287</v>
      </c>
      <c r="D249" s="11" t="s">
        <v>287</v>
      </c>
      <c r="E249" s="60">
        <v>1313865.79</v>
      </c>
    </row>
    <row r="250" spans="1:5" ht="15" outlineLevel="2" x14ac:dyDescent="0.25">
      <c r="A250" s="11" t="s">
        <v>250</v>
      </c>
      <c r="B250" s="11" t="s">
        <v>286</v>
      </c>
      <c r="C250" s="11" t="s">
        <v>287</v>
      </c>
      <c r="D250" s="11" t="s">
        <v>287</v>
      </c>
      <c r="E250" s="60">
        <v>1205746.75</v>
      </c>
    </row>
    <row r="251" spans="1:5" ht="15" outlineLevel="2" x14ac:dyDescent="0.25">
      <c r="A251" s="11" t="s">
        <v>251</v>
      </c>
      <c r="B251" s="11" t="s">
        <v>286</v>
      </c>
      <c r="C251" s="11" t="s">
        <v>287</v>
      </c>
      <c r="D251" s="11" t="s">
        <v>287</v>
      </c>
      <c r="E251" s="60">
        <v>2324937.3700000006</v>
      </c>
    </row>
    <row r="252" spans="1:5" ht="15" outlineLevel="2" x14ac:dyDescent="0.25">
      <c r="A252" s="11" t="s">
        <v>252</v>
      </c>
      <c r="B252" s="11" t="s">
        <v>286</v>
      </c>
      <c r="C252" s="11" t="s">
        <v>287</v>
      </c>
      <c r="D252" s="11" t="s">
        <v>287</v>
      </c>
      <c r="E252" s="60">
        <v>2435724.5099999998</v>
      </c>
    </row>
    <row r="253" spans="1:5" ht="15" outlineLevel="2" x14ac:dyDescent="0.25">
      <c r="A253" s="11" t="s">
        <v>253</v>
      </c>
      <c r="B253" s="11" t="s">
        <v>286</v>
      </c>
      <c r="C253" s="11" t="s">
        <v>287</v>
      </c>
      <c r="D253" s="11" t="s">
        <v>287</v>
      </c>
      <c r="E253" s="60">
        <v>2247625.2299999995</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2012992</v>
      </c>
    </row>
    <row r="258" spans="1:5" ht="15" outlineLevel="2" x14ac:dyDescent="0.25">
      <c r="A258" s="11" t="s">
        <v>258</v>
      </c>
      <c r="B258" s="11" t="s">
        <v>286</v>
      </c>
      <c r="C258" s="11" t="s">
        <v>287</v>
      </c>
      <c r="D258" s="11" t="s">
        <v>287</v>
      </c>
      <c r="E258" s="60">
        <v>1204916.8899999999</v>
      </c>
    </row>
    <row r="259" spans="1:5" ht="15" outlineLevel="2" x14ac:dyDescent="0.25">
      <c r="A259" s="11" t="s">
        <v>259</v>
      </c>
      <c r="B259" s="11" t="s">
        <v>286</v>
      </c>
      <c r="C259" s="11" t="s">
        <v>287</v>
      </c>
      <c r="D259" s="11" t="s">
        <v>287</v>
      </c>
      <c r="E259" s="60">
        <v>1318193.0900000001</v>
      </c>
    </row>
    <row r="260" spans="1:5" ht="15" outlineLevel="2" x14ac:dyDescent="0.25">
      <c r="A260" s="11" t="s">
        <v>260</v>
      </c>
      <c r="B260" s="11" t="s">
        <v>286</v>
      </c>
      <c r="C260" s="11" t="s">
        <v>287</v>
      </c>
      <c r="D260" s="11" t="s">
        <v>287</v>
      </c>
      <c r="E260" s="60">
        <v>753439.73</v>
      </c>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1165130.98</v>
      </c>
    </row>
    <row r="264" spans="1:5" ht="15" outlineLevel="2" x14ac:dyDescent="0.25">
      <c r="A264" s="11" t="s">
        <v>264</v>
      </c>
      <c r="B264" s="11" t="s">
        <v>286</v>
      </c>
      <c r="C264" s="11" t="s">
        <v>287</v>
      </c>
      <c r="D264" s="11" t="s">
        <v>287</v>
      </c>
      <c r="E264" s="60">
        <v>1432047.6300000001</v>
      </c>
    </row>
    <row r="265" spans="1:5" ht="15" outlineLevel="2" x14ac:dyDescent="0.25">
      <c r="A265" s="11" t="s">
        <v>265</v>
      </c>
      <c r="B265" s="11" t="s">
        <v>286</v>
      </c>
      <c r="C265" s="11" t="s">
        <v>287</v>
      </c>
      <c r="D265" s="11" t="s">
        <v>287</v>
      </c>
      <c r="E265" s="60">
        <v>1785404.8699999999</v>
      </c>
    </row>
    <row r="266" spans="1:5" ht="15" outlineLevel="2" x14ac:dyDescent="0.25">
      <c r="A266" s="11" t="s">
        <v>266</v>
      </c>
      <c r="B266" s="11" t="s">
        <v>286</v>
      </c>
      <c r="C266" s="11" t="s">
        <v>287</v>
      </c>
      <c r="D266" s="11" t="s">
        <v>287</v>
      </c>
      <c r="E266" s="60">
        <v>2317743.4200000004</v>
      </c>
    </row>
    <row r="267" spans="1:5" ht="15" outlineLevel="2" x14ac:dyDescent="0.25">
      <c r="A267" s="11" t="s">
        <v>267</v>
      </c>
      <c r="B267" s="11" t="s">
        <v>286</v>
      </c>
      <c r="C267" s="11" t="s">
        <v>287</v>
      </c>
      <c r="D267" s="11" t="s">
        <v>287</v>
      </c>
      <c r="E267" s="60">
        <v>1656936.13</v>
      </c>
    </row>
    <row r="268" spans="1:5" ht="15" outlineLevel="2" x14ac:dyDescent="0.25">
      <c r="A268" s="11" t="s">
        <v>288</v>
      </c>
      <c r="B268" s="11" t="s">
        <v>288</v>
      </c>
      <c r="C268" s="11" t="s">
        <v>287</v>
      </c>
      <c r="D268" s="11" t="s">
        <v>287</v>
      </c>
      <c r="E268" s="60">
        <v>9744208.7099999972</v>
      </c>
    </row>
    <row r="269" spans="1:5" ht="15" outlineLevel="1" x14ac:dyDescent="0.25">
      <c r="C269" s="74" t="s">
        <v>331</v>
      </c>
      <c r="E269" s="60">
        <f>SUBTOTAL(9,E2:E268)</f>
        <v>951617276.29999983</v>
      </c>
    </row>
    <row r="270" spans="1:5" ht="15" x14ac:dyDescent="0.25">
      <c r="C270" s="74" t="s">
        <v>332</v>
      </c>
      <c r="E270" s="60">
        <f>SUBTOTAL(9,E2:E268)</f>
        <v>951617276.29999983</v>
      </c>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row r="2758" spans="5:5" ht="15" x14ac:dyDescent="0.25">
      <c r="E2758" s="60"/>
    </row>
  </sheetData>
  <sortState ref="A2:E11315">
    <sortCondition ref="D2:D51315"/>
    <sortCondition ref="C2:C51315"/>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AABD-84A9-4A85-8870-0138B41763B7}">
  <sheetPr>
    <tabColor theme="6" tint="0.59999389629810485"/>
  </sheetPr>
  <dimension ref="A1:E2757"/>
  <sheetViews>
    <sheetView tabSelected="1" topLeftCell="D1"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328</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v>1112746.19</v>
      </c>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7612466.870000001</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6920102.4599999981</v>
      </c>
    </row>
    <row r="12" spans="1:5" ht="15" outlineLevel="2" x14ac:dyDescent="0.25">
      <c r="A12" s="11" t="s">
        <v>12</v>
      </c>
      <c r="B12" s="11" t="s">
        <v>286</v>
      </c>
      <c r="C12" s="11" t="s">
        <v>287</v>
      </c>
      <c r="D12" s="11" t="s">
        <v>287</v>
      </c>
      <c r="E12" s="60">
        <v>4998679.9200000009</v>
      </c>
    </row>
    <row r="13" spans="1:5" ht="15" outlineLevel="2" x14ac:dyDescent="0.25">
      <c r="A13" s="11" t="s">
        <v>13</v>
      </c>
      <c r="B13" s="11" t="s">
        <v>286</v>
      </c>
      <c r="C13" s="11" t="s">
        <v>287</v>
      </c>
      <c r="D13" s="11" t="s">
        <v>287</v>
      </c>
      <c r="E13" s="60">
        <v>1029587</v>
      </c>
    </row>
    <row r="14" spans="1:5" ht="15" outlineLevel="2" x14ac:dyDescent="0.25">
      <c r="A14" s="11" t="s">
        <v>14</v>
      </c>
      <c r="B14" s="11" t="s">
        <v>286</v>
      </c>
      <c r="C14" s="11" t="s">
        <v>287</v>
      </c>
      <c r="D14" s="11" t="s">
        <v>287</v>
      </c>
      <c r="E14" s="60">
        <v>887154.07</v>
      </c>
    </row>
    <row r="15" spans="1:5" ht="15" outlineLevel="2" x14ac:dyDescent="0.25">
      <c r="A15" s="11" t="s">
        <v>15</v>
      </c>
      <c r="B15" s="11" t="s">
        <v>286</v>
      </c>
      <c r="C15" s="11" t="s">
        <v>287</v>
      </c>
      <c r="D15" s="11" t="s">
        <v>287</v>
      </c>
      <c r="E15" s="60">
        <v>4097822.959999999</v>
      </c>
    </row>
    <row r="16" spans="1:5" ht="15" outlineLevel="2" x14ac:dyDescent="0.25">
      <c r="A16" s="11" t="s">
        <v>16</v>
      </c>
      <c r="B16" s="11" t="s">
        <v>286</v>
      </c>
      <c r="C16" s="11" t="s">
        <v>287</v>
      </c>
      <c r="D16" s="11" t="s">
        <v>287</v>
      </c>
      <c r="E16" s="60">
        <v>4478709.4800000014</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1096318.2600000005</v>
      </c>
    </row>
    <row r="19" spans="1:5" ht="15" outlineLevel="2" x14ac:dyDescent="0.25">
      <c r="A19" s="11" t="s">
        <v>19</v>
      </c>
      <c r="B19" s="11" t="s">
        <v>286</v>
      </c>
      <c r="C19" s="11" t="s">
        <v>287</v>
      </c>
      <c r="D19" s="11" t="s">
        <v>287</v>
      </c>
      <c r="E19" s="60">
        <v>3790677.1200000006</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5330446.459999999</v>
      </c>
    </row>
    <row r="22" spans="1:5" ht="15" outlineLevel="2" x14ac:dyDescent="0.25">
      <c r="A22" s="11" t="s">
        <v>22</v>
      </c>
      <c r="B22" s="11" t="s">
        <v>286</v>
      </c>
      <c r="C22" s="11" t="s">
        <v>287</v>
      </c>
      <c r="D22" s="11" t="s">
        <v>287</v>
      </c>
      <c r="E22" s="60">
        <v>1626234.5699999998</v>
      </c>
    </row>
    <row r="23" spans="1:5" ht="15" outlineLevel="2" x14ac:dyDescent="0.25">
      <c r="A23" s="11" t="s">
        <v>23</v>
      </c>
      <c r="B23" s="11" t="s">
        <v>286</v>
      </c>
      <c r="C23" s="11" t="s">
        <v>287</v>
      </c>
      <c r="D23" s="11" t="s">
        <v>287</v>
      </c>
      <c r="E23" s="60">
        <v>2899531.27</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1101339.94</v>
      </c>
    </row>
    <row r="26" spans="1:5" ht="15" outlineLevel="2" x14ac:dyDescent="0.25">
      <c r="A26" s="11" t="s">
        <v>26</v>
      </c>
      <c r="B26" s="11" t="s">
        <v>286</v>
      </c>
      <c r="C26" s="11" t="s">
        <v>287</v>
      </c>
      <c r="D26" s="11" t="s">
        <v>287</v>
      </c>
      <c r="E26" s="60">
        <v>3681680.6700000013</v>
      </c>
    </row>
    <row r="27" spans="1:5" ht="15" outlineLevel="2" x14ac:dyDescent="0.25">
      <c r="A27" s="11" t="s">
        <v>27</v>
      </c>
      <c r="B27" s="11" t="s">
        <v>286</v>
      </c>
      <c r="C27" s="11" t="s">
        <v>287</v>
      </c>
      <c r="D27" s="11" t="s">
        <v>287</v>
      </c>
      <c r="E27" s="60">
        <v>3964384.64</v>
      </c>
    </row>
    <row r="28" spans="1:5" ht="15" outlineLevel="2" x14ac:dyDescent="0.25">
      <c r="A28" s="11" t="s">
        <v>28</v>
      </c>
      <c r="B28" s="11" t="s">
        <v>286</v>
      </c>
      <c r="C28" s="11" t="s">
        <v>287</v>
      </c>
      <c r="D28" s="11" t="s">
        <v>287</v>
      </c>
      <c r="E28" s="60">
        <v>4051171.9599999995</v>
      </c>
    </row>
    <row r="29" spans="1:5" ht="15" outlineLevel="2" x14ac:dyDescent="0.25">
      <c r="A29" s="11" t="s">
        <v>29</v>
      </c>
      <c r="B29" s="11" t="s">
        <v>286</v>
      </c>
      <c r="C29" s="11" t="s">
        <v>287</v>
      </c>
      <c r="D29" s="11" t="s">
        <v>287</v>
      </c>
      <c r="E29" s="60">
        <v>4243587.17</v>
      </c>
    </row>
    <row r="30" spans="1:5" ht="15" outlineLevel="2" x14ac:dyDescent="0.25">
      <c r="A30" s="11" t="s">
        <v>30</v>
      </c>
      <c r="B30" s="11" t="s">
        <v>286</v>
      </c>
      <c r="C30" s="11" t="s">
        <v>287</v>
      </c>
      <c r="D30" s="11" t="s">
        <v>287</v>
      </c>
      <c r="E30" s="60">
        <v>3190535.34</v>
      </c>
    </row>
    <row r="31" spans="1:5" ht="15" outlineLevel="2" x14ac:dyDescent="0.25">
      <c r="A31" s="11" t="s">
        <v>31</v>
      </c>
      <c r="B31" s="11" t="s">
        <v>286</v>
      </c>
      <c r="C31" s="11" t="s">
        <v>287</v>
      </c>
      <c r="D31" s="11" t="s">
        <v>287</v>
      </c>
      <c r="E31" s="60">
        <v>9620062.2999999989</v>
      </c>
    </row>
    <row r="32" spans="1:5" ht="15" outlineLevel="2" x14ac:dyDescent="0.25">
      <c r="A32" s="11" t="s">
        <v>32</v>
      </c>
      <c r="B32" s="11" t="s">
        <v>286</v>
      </c>
      <c r="C32" s="11" t="s">
        <v>287</v>
      </c>
      <c r="D32" s="11" t="s">
        <v>287</v>
      </c>
      <c r="E32" s="60">
        <v>7309857.3899999978</v>
      </c>
    </row>
    <row r="33" spans="1:5" ht="15" outlineLevel="2" x14ac:dyDescent="0.25">
      <c r="A33" s="11" t="s">
        <v>33</v>
      </c>
      <c r="B33" s="11" t="s">
        <v>286</v>
      </c>
      <c r="C33" s="11" t="s">
        <v>287</v>
      </c>
      <c r="D33" s="11" t="s">
        <v>287</v>
      </c>
      <c r="E33" s="60">
        <v>5796316.1899999976</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3202576.5300000003</v>
      </c>
    </row>
    <row r="36" spans="1:5" ht="15" outlineLevel="2" x14ac:dyDescent="0.25">
      <c r="A36" s="11" t="s">
        <v>36</v>
      </c>
      <c r="B36" s="11" t="s">
        <v>286</v>
      </c>
      <c r="C36" s="11" t="s">
        <v>287</v>
      </c>
      <c r="D36" s="11" t="s">
        <v>287</v>
      </c>
      <c r="E36" s="60">
        <v>6892831.4800000023</v>
      </c>
    </row>
    <row r="37" spans="1:5" ht="15" outlineLevel="2" x14ac:dyDescent="0.25">
      <c r="A37" s="11" t="s">
        <v>37</v>
      </c>
      <c r="B37" s="11" t="s">
        <v>286</v>
      </c>
      <c r="C37" s="11" t="s">
        <v>287</v>
      </c>
      <c r="D37" s="11" t="s">
        <v>287</v>
      </c>
      <c r="E37" s="60">
        <v>5075415.2200000016</v>
      </c>
    </row>
    <row r="38" spans="1:5" ht="15" outlineLevel="2" x14ac:dyDescent="0.25">
      <c r="A38" s="11" t="s">
        <v>38</v>
      </c>
      <c r="B38" s="11" t="s">
        <v>286</v>
      </c>
      <c r="C38" s="11" t="s">
        <v>287</v>
      </c>
      <c r="D38" s="11" t="s">
        <v>287</v>
      </c>
      <c r="E38" s="60">
        <v>3479987.850000001</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1176280</v>
      </c>
    </row>
    <row r="41" spans="1:5" ht="15" outlineLevel="2" x14ac:dyDescent="0.25">
      <c r="A41" s="11" t="s">
        <v>41</v>
      </c>
      <c r="B41" s="11" t="s">
        <v>286</v>
      </c>
      <c r="C41" s="11" t="s">
        <v>287</v>
      </c>
      <c r="D41" s="11" t="s">
        <v>287</v>
      </c>
      <c r="E41" s="60">
        <v>8431800.3400000036</v>
      </c>
    </row>
    <row r="42" spans="1:5" ht="15" outlineLevel="2" x14ac:dyDescent="0.25">
      <c r="A42" s="11" t="s">
        <v>42</v>
      </c>
      <c r="B42" s="11" t="s">
        <v>286</v>
      </c>
      <c r="C42" s="11" t="s">
        <v>287</v>
      </c>
      <c r="D42" s="11" t="s">
        <v>287</v>
      </c>
      <c r="E42" s="60">
        <v>2695217.27</v>
      </c>
    </row>
    <row r="43" spans="1:5" ht="15" outlineLevel="2" x14ac:dyDescent="0.25">
      <c r="A43" s="11" t="s">
        <v>43</v>
      </c>
      <c r="B43" s="11" t="s">
        <v>286</v>
      </c>
      <c r="C43" s="11" t="s">
        <v>287</v>
      </c>
      <c r="D43" s="11" t="s">
        <v>287</v>
      </c>
      <c r="E43" s="60">
        <v>4927899.2800000021</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3309561.9</v>
      </c>
    </row>
    <row r="46" spans="1:5" ht="15" outlineLevel="2" x14ac:dyDescent="0.25">
      <c r="A46" s="11" t="s">
        <v>46</v>
      </c>
      <c r="B46" s="11" t="s">
        <v>286</v>
      </c>
      <c r="C46" s="11" t="s">
        <v>287</v>
      </c>
      <c r="D46" s="11" t="s">
        <v>287</v>
      </c>
      <c r="E46" s="60">
        <v>3876343.6100000003</v>
      </c>
    </row>
    <row r="47" spans="1:5" ht="15" outlineLevel="2" x14ac:dyDescent="0.25">
      <c r="A47" s="11" t="s">
        <v>47</v>
      </c>
      <c r="B47" s="11" t="s">
        <v>286</v>
      </c>
      <c r="C47" s="11" t="s">
        <v>287</v>
      </c>
      <c r="D47" s="11" t="s">
        <v>287</v>
      </c>
      <c r="E47" s="60">
        <v>3826514.9699999997</v>
      </c>
    </row>
    <row r="48" spans="1:5" ht="15" outlineLevel="2" x14ac:dyDescent="0.25">
      <c r="A48" s="11" t="s">
        <v>48</v>
      </c>
      <c r="B48" s="11" t="s">
        <v>286</v>
      </c>
      <c r="C48" s="11" t="s">
        <v>287</v>
      </c>
      <c r="D48" s="11" t="s">
        <v>287</v>
      </c>
      <c r="E48" s="60">
        <v>3501026.2299999995</v>
      </c>
    </row>
    <row r="49" spans="1:5" ht="15" outlineLevel="2" x14ac:dyDescent="0.25">
      <c r="A49" s="11" t="s">
        <v>49</v>
      </c>
      <c r="B49" s="11" t="s">
        <v>286</v>
      </c>
      <c r="C49" s="11" t="s">
        <v>287</v>
      </c>
      <c r="D49" s="11" t="s">
        <v>287</v>
      </c>
      <c r="E49" s="60">
        <v>5623610.7000000002</v>
      </c>
    </row>
    <row r="50" spans="1:5" ht="15" outlineLevel="2" x14ac:dyDescent="0.25">
      <c r="A50" s="11" t="s">
        <v>50</v>
      </c>
      <c r="B50" s="11" t="s">
        <v>286</v>
      </c>
      <c r="C50" s="11" t="s">
        <v>287</v>
      </c>
      <c r="D50" s="11" t="s">
        <v>287</v>
      </c>
      <c r="E50" s="60">
        <v>4281370.6999999993</v>
      </c>
    </row>
    <row r="51" spans="1:5" ht="15" outlineLevel="2" x14ac:dyDescent="0.25">
      <c r="A51" s="11" t="s">
        <v>51</v>
      </c>
      <c r="B51" s="11" t="s">
        <v>286</v>
      </c>
      <c r="C51" s="11" t="s">
        <v>287</v>
      </c>
      <c r="D51" s="11" t="s">
        <v>287</v>
      </c>
      <c r="E51" s="60">
        <v>3749697.8900000006</v>
      </c>
    </row>
    <row r="52" spans="1:5" ht="15" outlineLevel="2" x14ac:dyDescent="0.25">
      <c r="A52" s="11" t="s">
        <v>52</v>
      </c>
      <c r="B52" s="11" t="s">
        <v>286</v>
      </c>
      <c r="C52" s="11" t="s">
        <v>287</v>
      </c>
      <c r="D52" s="11" t="s">
        <v>287</v>
      </c>
      <c r="E52" s="60">
        <v>3799541.99</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3016425.11</v>
      </c>
    </row>
    <row r="55" spans="1:5" ht="15" outlineLevel="2" x14ac:dyDescent="0.25">
      <c r="A55" s="11" t="s">
        <v>55</v>
      </c>
      <c r="B55" s="11" t="s">
        <v>286</v>
      </c>
      <c r="C55" s="11" t="s">
        <v>287</v>
      </c>
      <c r="D55" s="11" t="s">
        <v>287</v>
      </c>
      <c r="E55" s="60">
        <v>3226433.64</v>
      </c>
    </row>
    <row r="56" spans="1:5" ht="15" outlineLevel="2" x14ac:dyDescent="0.25">
      <c r="A56" s="11" t="s">
        <v>56</v>
      </c>
      <c r="B56" s="11" t="s">
        <v>286</v>
      </c>
      <c r="C56" s="11" t="s">
        <v>287</v>
      </c>
      <c r="D56" s="11" t="s">
        <v>287</v>
      </c>
      <c r="E56" s="60">
        <v>3722842.7700000005</v>
      </c>
    </row>
    <row r="57" spans="1:5" ht="15" outlineLevel="2" x14ac:dyDescent="0.25">
      <c r="A57" s="11" t="s">
        <v>57</v>
      </c>
      <c r="B57" s="11" t="s">
        <v>286</v>
      </c>
      <c r="C57" s="11" t="s">
        <v>287</v>
      </c>
      <c r="D57" s="11" t="s">
        <v>287</v>
      </c>
      <c r="E57" s="60">
        <v>1513919.18</v>
      </c>
    </row>
    <row r="58" spans="1:5" ht="15" outlineLevel="2" x14ac:dyDescent="0.25">
      <c r="A58" s="11" t="s">
        <v>58</v>
      </c>
      <c r="B58" s="11" t="s">
        <v>286</v>
      </c>
      <c r="C58" s="11" t="s">
        <v>287</v>
      </c>
      <c r="D58" s="11" t="s">
        <v>287</v>
      </c>
      <c r="E58" s="60">
        <v>5132535.129999999</v>
      </c>
    </row>
    <row r="59" spans="1:5" ht="15" outlineLevel="2" x14ac:dyDescent="0.25">
      <c r="A59" s="11" t="s">
        <v>59</v>
      </c>
      <c r="B59" s="11" t="s">
        <v>286</v>
      </c>
      <c r="C59" s="11" t="s">
        <v>287</v>
      </c>
      <c r="D59" s="11" t="s">
        <v>287</v>
      </c>
      <c r="E59" s="60">
        <v>4718886.0999999996</v>
      </c>
    </row>
    <row r="60" spans="1:5" ht="15" outlineLevel="2" x14ac:dyDescent="0.25">
      <c r="A60" s="11" t="s">
        <v>60</v>
      </c>
      <c r="B60" s="11" t="s">
        <v>286</v>
      </c>
      <c r="C60" s="11" t="s">
        <v>287</v>
      </c>
      <c r="D60" s="11" t="s">
        <v>287</v>
      </c>
      <c r="E60" s="60">
        <v>7750516.1100000003</v>
      </c>
    </row>
    <row r="61" spans="1:5" ht="15" outlineLevel="2" x14ac:dyDescent="0.25">
      <c r="A61" s="11" t="s">
        <v>61</v>
      </c>
      <c r="B61" s="11" t="s">
        <v>286</v>
      </c>
      <c r="C61" s="11" t="s">
        <v>287</v>
      </c>
      <c r="D61" s="11" t="s">
        <v>287</v>
      </c>
      <c r="E61" s="60">
        <v>1802584.1600000001</v>
      </c>
    </row>
    <row r="62" spans="1:5" ht="15" outlineLevel="2" x14ac:dyDescent="0.25">
      <c r="A62" s="11" t="s">
        <v>62</v>
      </c>
      <c r="B62" s="11" t="s">
        <v>286</v>
      </c>
      <c r="C62" s="11" t="s">
        <v>287</v>
      </c>
      <c r="D62" s="11" t="s">
        <v>287</v>
      </c>
      <c r="E62" s="60">
        <v>2629326.9700000002</v>
      </c>
    </row>
    <row r="63" spans="1:5" ht="15" outlineLevel="2" x14ac:dyDescent="0.25">
      <c r="A63" s="11" t="s">
        <v>63</v>
      </c>
      <c r="B63" s="11" t="s">
        <v>286</v>
      </c>
      <c r="C63" s="11" t="s">
        <v>287</v>
      </c>
      <c r="D63" s="11" t="s">
        <v>287</v>
      </c>
      <c r="E63" s="60">
        <v>7571972.1599999992</v>
      </c>
    </row>
    <row r="64" spans="1:5" ht="15" outlineLevel="2" x14ac:dyDescent="0.25">
      <c r="A64" s="11" t="s">
        <v>64</v>
      </c>
      <c r="B64" s="11" t="s">
        <v>286</v>
      </c>
      <c r="C64" s="11" t="s">
        <v>287</v>
      </c>
      <c r="D64" s="11" t="s">
        <v>287</v>
      </c>
      <c r="E64" s="60">
        <v>8775912.1399999987</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7898062.839999998</v>
      </c>
    </row>
    <row r="67" spans="1:5" ht="15" outlineLevel="2" x14ac:dyDescent="0.25">
      <c r="A67" s="11" t="s">
        <v>67</v>
      </c>
      <c r="B67" s="11" t="s">
        <v>286</v>
      </c>
      <c r="C67" s="11" t="s">
        <v>287</v>
      </c>
      <c r="D67" s="11" t="s">
        <v>287</v>
      </c>
      <c r="E67" s="60">
        <v>1799906.9100000001</v>
      </c>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5539450.4500000002</v>
      </c>
    </row>
    <row r="70" spans="1:5" ht="15" outlineLevel="2" x14ac:dyDescent="0.25">
      <c r="A70" s="11" t="s">
        <v>70</v>
      </c>
      <c r="B70" s="11" t="s">
        <v>286</v>
      </c>
      <c r="C70" s="11" t="s">
        <v>287</v>
      </c>
      <c r="D70" s="11" t="s">
        <v>287</v>
      </c>
      <c r="E70" s="60">
        <v>2475689.560000001</v>
      </c>
    </row>
    <row r="71" spans="1:5" ht="15" outlineLevel="2" x14ac:dyDescent="0.25">
      <c r="A71" s="11" t="s">
        <v>71</v>
      </c>
      <c r="B71" s="11" t="s">
        <v>286</v>
      </c>
      <c r="C71" s="11" t="s">
        <v>287</v>
      </c>
      <c r="D71" s="11" t="s">
        <v>287</v>
      </c>
      <c r="E71" s="60">
        <v>1710861.84</v>
      </c>
    </row>
    <row r="72" spans="1:5" ht="15" outlineLevel="2" x14ac:dyDescent="0.25">
      <c r="A72" s="11" t="s">
        <v>72</v>
      </c>
      <c r="B72" s="11" t="s">
        <v>286</v>
      </c>
      <c r="C72" s="11" t="s">
        <v>287</v>
      </c>
      <c r="D72" s="11" t="s">
        <v>287</v>
      </c>
      <c r="E72" s="60">
        <v>3614084.3300000005</v>
      </c>
    </row>
    <row r="73" spans="1:5" ht="15" outlineLevel="2" x14ac:dyDescent="0.25">
      <c r="A73" s="11" t="s">
        <v>73</v>
      </c>
      <c r="B73" s="11" t="s">
        <v>286</v>
      </c>
      <c r="C73" s="11" t="s">
        <v>287</v>
      </c>
      <c r="D73" s="11" t="s">
        <v>287</v>
      </c>
      <c r="E73" s="60">
        <v>3160585.459999999</v>
      </c>
    </row>
    <row r="74" spans="1:5" ht="15" outlineLevel="2" x14ac:dyDescent="0.25">
      <c r="A74" s="11" t="s">
        <v>74</v>
      </c>
      <c r="B74" s="11" t="s">
        <v>286</v>
      </c>
      <c r="C74" s="11" t="s">
        <v>287</v>
      </c>
      <c r="D74" s="11" t="s">
        <v>287</v>
      </c>
      <c r="E74" s="60">
        <v>5845510.3499999996</v>
      </c>
    </row>
    <row r="75" spans="1:5" ht="15" outlineLevel="2" x14ac:dyDescent="0.25">
      <c r="A75" s="11" t="s">
        <v>75</v>
      </c>
      <c r="B75" s="11" t="s">
        <v>286</v>
      </c>
      <c r="C75" s="11" t="s">
        <v>287</v>
      </c>
      <c r="D75" s="11" t="s">
        <v>287</v>
      </c>
      <c r="E75" s="60">
        <v>5425058.0199999977</v>
      </c>
    </row>
    <row r="76" spans="1:5" ht="15" outlineLevel="2" x14ac:dyDescent="0.25">
      <c r="A76" s="11" t="s">
        <v>76</v>
      </c>
      <c r="B76" s="11" t="s">
        <v>286</v>
      </c>
      <c r="C76" s="11" t="s">
        <v>287</v>
      </c>
      <c r="D76" s="11" t="s">
        <v>287</v>
      </c>
      <c r="E76" s="60">
        <v>1531875.88</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4775352.379999999</v>
      </c>
    </row>
    <row r="79" spans="1:5" ht="15" outlineLevel="2" x14ac:dyDescent="0.25">
      <c r="A79" s="11" t="s">
        <v>79</v>
      </c>
      <c r="B79" s="11" t="s">
        <v>286</v>
      </c>
      <c r="C79" s="11" t="s">
        <v>287</v>
      </c>
      <c r="D79" s="11" t="s">
        <v>287</v>
      </c>
      <c r="E79" s="60">
        <v>7596583.7799999975</v>
      </c>
    </row>
    <row r="80" spans="1:5" ht="15" outlineLevel="2" x14ac:dyDescent="0.25">
      <c r="A80" s="11" t="s">
        <v>80</v>
      </c>
      <c r="B80" s="11" t="s">
        <v>286</v>
      </c>
      <c r="C80" s="11" t="s">
        <v>287</v>
      </c>
      <c r="D80" s="11" t="s">
        <v>287</v>
      </c>
      <c r="E80" s="60">
        <v>8651541.1900000032</v>
      </c>
    </row>
    <row r="81" spans="1:5" ht="15" outlineLevel="2" x14ac:dyDescent="0.25">
      <c r="A81" s="11" t="s">
        <v>81</v>
      </c>
      <c r="B81" s="11" t="s">
        <v>286</v>
      </c>
      <c r="C81" s="11" t="s">
        <v>287</v>
      </c>
      <c r="D81" s="11" t="s">
        <v>287</v>
      </c>
      <c r="E81" s="60">
        <v>8199321.2399999974</v>
      </c>
    </row>
    <row r="82" spans="1:5" ht="15" outlineLevel="2" x14ac:dyDescent="0.25">
      <c r="A82" s="11" t="s">
        <v>82</v>
      </c>
      <c r="B82" s="11" t="s">
        <v>286</v>
      </c>
      <c r="C82" s="11" t="s">
        <v>287</v>
      </c>
      <c r="D82" s="11" t="s">
        <v>287</v>
      </c>
      <c r="E82" s="60">
        <v>4356838.88</v>
      </c>
    </row>
    <row r="83" spans="1:5" ht="15" outlineLevel="2" x14ac:dyDescent="0.25">
      <c r="A83" s="11" t="s">
        <v>83</v>
      </c>
      <c r="B83" s="11" t="s">
        <v>286</v>
      </c>
      <c r="C83" s="11" t="s">
        <v>287</v>
      </c>
      <c r="D83" s="11" t="s">
        <v>287</v>
      </c>
      <c r="E83" s="60">
        <v>5595030.3700000001</v>
      </c>
    </row>
    <row r="84" spans="1:5" ht="15" outlineLevel="2" x14ac:dyDescent="0.25">
      <c r="A84" s="11" t="s">
        <v>84</v>
      </c>
      <c r="B84" s="11" t="s">
        <v>286</v>
      </c>
      <c r="C84" s="11" t="s">
        <v>287</v>
      </c>
      <c r="D84" s="11" t="s">
        <v>287</v>
      </c>
      <c r="E84" s="60">
        <v>1560872.1800000002</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3984857.9600000004</v>
      </c>
    </row>
    <row r="87" spans="1:5" ht="15" outlineLevel="2" x14ac:dyDescent="0.25">
      <c r="A87" s="11" t="s">
        <v>87</v>
      </c>
      <c r="B87" s="11" t="s">
        <v>286</v>
      </c>
      <c r="C87" s="11" t="s">
        <v>287</v>
      </c>
      <c r="D87" s="11" t="s">
        <v>287</v>
      </c>
      <c r="E87" s="60">
        <v>4662170.46</v>
      </c>
    </row>
    <row r="88" spans="1:5" ht="15" outlineLevel="2" x14ac:dyDescent="0.25">
      <c r="A88" s="11" t="s">
        <v>88</v>
      </c>
      <c r="B88" s="11" t="s">
        <v>286</v>
      </c>
      <c r="C88" s="11" t="s">
        <v>287</v>
      </c>
      <c r="D88" s="11" t="s">
        <v>287</v>
      </c>
      <c r="E88" s="60">
        <v>6844746.2100000018</v>
      </c>
    </row>
    <row r="89" spans="1:5" ht="15" outlineLevel="2" x14ac:dyDescent="0.25">
      <c r="A89" s="11" t="s">
        <v>89</v>
      </c>
      <c r="B89" s="11" t="s">
        <v>286</v>
      </c>
      <c r="C89" s="11" t="s">
        <v>287</v>
      </c>
      <c r="D89" s="11" t="s">
        <v>287</v>
      </c>
      <c r="E89" s="60">
        <v>5894241.9200000018</v>
      </c>
    </row>
    <row r="90" spans="1:5" ht="15" outlineLevel="2" x14ac:dyDescent="0.25">
      <c r="A90" s="11" t="s">
        <v>90</v>
      </c>
      <c r="B90" s="11" t="s">
        <v>286</v>
      </c>
      <c r="C90" s="11" t="s">
        <v>287</v>
      </c>
      <c r="D90" s="11" t="s">
        <v>287</v>
      </c>
      <c r="E90" s="60">
        <v>3625535.4500000007</v>
      </c>
    </row>
    <row r="91" spans="1:5" ht="15" outlineLevel="2" x14ac:dyDescent="0.25">
      <c r="A91" s="11" t="s">
        <v>91</v>
      </c>
      <c r="B91" s="11" t="s">
        <v>286</v>
      </c>
      <c r="C91" s="11" t="s">
        <v>287</v>
      </c>
      <c r="D91" s="11" t="s">
        <v>287</v>
      </c>
      <c r="E91" s="60">
        <v>5993604.7500000019</v>
      </c>
    </row>
    <row r="92" spans="1:5" ht="15" outlineLevel="2" x14ac:dyDescent="0.25">
      <c r="A92" s="11" t="s">
        <v>92</v>
      </c>
      <c r="B92" s="11" t="s">
        <v>286</v>
      </c>
      <c r="C92" s="11" t="s">
        <v>287</v>
      </c>
      <c r="D92" s="11" t="s">
        <v>287</v>
      </c>
      <c r="E92" s="60">
        <v>6052700.879999999</v>
      </c>
    </row>
    <row r="93" spans="1:5" ht="15" outlineLevel="2" x14ac:dyDescent="0.25">
      <c r="A93" s="11" t="s">
        <v>93</v>
      </c>
      <c r="B93" s="11" t="s">
        <v>286</v>
      </c>
      <c r="C93" s="11" t="s">
        <v>287</v>
      </c>
      <c r="D93" s="11" t="s">
        <v>287</v>
      </c>
      <c r="E93" s="60">
        <v>7852914.5100000016</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9604010.5600000005</v>
      </c>
    </row>
    <row r="96" spans="1:5" ht="15" outlineLevel="2" x14ac:dyDescent="0.25">
      <c r="A96" s="11" t="s">
        <v>96</v>
      </c>
      <c r="B96" s="11" t="s">
        <v>286</v>
      </c>
      <c r="C96" s="11" t="s">
        <v>287</v>
      </c>
      <c r="D96" s="11" t="s">
        <v>287</v>
      </c>
      <c r="E96" s="60">
        <v>3043673.75</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3482847.2199999997</v>
      </c>
    </row>
    <row r="99" spans="1:5" ht="15" outlineLevel="2" x14ac:dyDescent="0.25">
      <c r="A99" s="11" t="s">
        <v>99</v>
      </c>
      <c r="B99" s="11" t="s">
        <v>286</v>
      </c>
      <c r="C99" s="11" t="s">
        <v>287</v>
      </c>
      <c r="D99" s="11" t="s">
        <v>287</v>
      </c>
      <c r="E99" s="60">
        <v>7873147.620000001</v>
      </c>
    </row>
    <row r="100" spans="1:5" ht="15" outlineLevel="2" x14ac:dyDescent="0.25">
      <c r="A100" s="11" t="s">
        <v>100</v>
      </c>
      <c r="B100" s="11" t="s">
        <v>286</v>
      </c>
      <c r="C100" s="11" t="s">
        <v>287</v>
      </c>
      <c r="D100" s="11" t="s">
        <v>287</v>
      </c>
      <c r="E100" s="60">
        <v>5806589.3599999994</v>
      </c>
    </row>
    <row r="101" spans="1:5" ht="15" outlineLevel="2" x14ac:dyDescent="0.25">
      <c r="A101" s="11" t="s">
        <v>101</v>
      </c>
      <c r="B101" s="11" t="s">
        <v>286</v>
      </c>
      <c r="C101" s="11" t="s">
        <v>287</v>
      </c>
      <c r="D101" s="11" t="s">
        <v>287</v>
      </c>
      <c r="E101" s="60">
        <v>4176767.3599999994</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8546441.0299999993</v>
      </c>
    </row>
    <row r="104" spans="1:5" ht="15" outlineLevel="2" x14ac:dyDescent="0.25">
      <c r="A104" s="11" t="s">
        <v>104</v>
      </c>
      <c r="B104" s="11" t="s">
        <v>286</v>
      </c>
      <c r="C104" s="11" t="s">
        <v>287</v>
      </c>
      <c r="D104" s="11" t="s">
        <v>287</v>
      </c>
      <c r="E104" s="60">
        <v>4893136.3800000008</v>
      </c>
    </row>
    <row r="105" spans="1:5" ht="15" outlineLevel="2" x14ac:dyDescent="0.25">
      <c r="A105" s="11" t="s">
        <v>105</v>
      </c>
      <c r="B105" s="11" t="s">
        <v>286</v>
      </c>
      <c r="C105" s="11" t="s">
        <v>287</v>
      </c>
      <c r="D105" s="11" t="s">
        <v>287</v>
      </c>
      <c r="E105" s="60">
        <v>6424367.2300000023</v>
      </c>
    </row>
    <row r="106" spans="1:5" ht="15" outlineLevel="2" x14ac:dyDescent="0.25">
      <c r="A106" s="11" t="s">
        <v>106</v>
      </c>
      <c r="B106" s="11" t="s">
        <v>286</v>
      </c>
      <c r="C106" s="11" t="s">
        <v>287</v>
      </c>
      <c r="D106" s="11" t="s">
        <v>287</v>
      </c>
      <c r="E106" s="60">
        <v>5821486.1000000006</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3119936.4600000009</v>
      </c>
    </row>
    <row r="109" spans="1:5" ht="15" outlineLevel="2" x14ac:dyDescent="0.25">
      <c r="A109" s="11" t="s">
        <v>109</v>
      </c>
      <c r="B109" s="11" t="s">
        <v>286</v>
      </c>
      <c r="C109" s="11" t="s">
        <v>287</v>
      </c>
      <c r="D109" s="11" t="s">
        <v>287</v>
      </c>
      <c r="E109" s="60">
        <v>4328629.1800000006</v>
      </c>
    </row>
    <row r="110" spans="1:5" ht="15" outlineLevel="2" x14ac:dyDescent="0.25">
      <c r="A110" s="11" t="s">
        <v>110</v>
      </c>
      <c r="B110" s="11" t="s">
        <v>286</v>
      </c>
      <c r="C110" s="11" t="s">
        <v>287</v>
      </c>
      <c r="D110" s="11" t="s">
        <v>287</v>
      </c>
      <c r="E110" s="60">
        <v>2081956.8199999998</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3850619.3199999989</v>
      </c>
    </row>
    <row r="113" spans="1:5" ht="15" outlineLevel="2" x14ac:dyDescent="0.25">
      <c r="A113" s="11" t="s">
        <v>113</v>
      </c>
      <c r="B113" s="11" t="s">
        <v>286</v>
      </c>
      <c r="C113" s="11" t="s">
        <v>287</v>
      </c>
      <c r="D113" s="11" t="s">
        <v>287</v>
      </c>
      <c r="E113" s="60">
        <v>5751213.8999999994</v>
      </c>
    </row>
    <row r="114" spans="1:5" ht="15" outlineLevel="2" x14ac:dyDescent="0.25">
      <c r="A114" s="11" t="s">
        <v>114</v>
      </c>
      <c r="B114" s="11" t="s">
        <v>286</v>
      </c>
      <c r="C114" s="11" t="s">
        <v>287</v>
      </c>
      <c r="D114" s="11" t="s">
        <v>287</v>
      </c>
      <c r="E114" s="60">
        <v>4987377.4100000011</v>
      </c>
    </row>
    <row r="115" spans="1:5" ht="15" outlineLevel="2" x14ac:dyDescent="0.25">
      <c r="A115" s="11" t="s">
        <v>115</v>
      </c>
      <c r="B115" s="11" t="s">
        <v>286</v>
      </c>
      <c r="C115" s="11" t="s">
        <v>287</v>
      </c>
      <c r="D115" s="11" t="s">
        <v>287</v>
      </c>
      <c r="E115" s="60">
        <v>5633777.6399999997</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5069767.32</v>
      </c>
    </row>
    <row r="118" spans="1:5" ht="15" outlineLevel="2" x14ac:dyDescent="0.25">
      <c r="A118" s="11" t="s">
        <v>118</v>
      </c>
      <c r="B118" s="11" t="s">
        <v>286</v>
      </c>
      <c r="C118" s="11" t="s">
        <v>287</v>
      </c>
      <c r="D118" s="11" t="s">
        <v>287</v>
      </c>
      <c r="E118" s="60">
        <v>4461920.28</v>
      </c>
    </row>
    <row r="119" spans="1:5" ht="15" outlineLevel="2" x14ac:dyDescent="0.25">
      <c r="A119" s="11" t="s">
        <v>119</v>
      </c>
      <c r="B119" s="11" t="s">
        <v>286</v>
      </c>
      <c r="C119" s="11" t="s">
        <v>287</v>
      </c>
      <c r="D119" s="11" t="s">
        <v>287</v>
      </c>
      <c r="E119" s="60">
        <v>2047026.53</v>
      </c>
    </row>
    <row r="120" spans="1:5" ht="15" outlineLevel="2" x14ac:dyDescent="0.25">
      <c r="A120" s="11" t="s">
        <v>120</v>
      </c>
      <c r="B120" s="11" t="s">
        <v>286</v>
      </c>
      <c r="C120" s="11" t="s">
        <v>287</v>
      </c>
      <c r="D120" s="11" t="s">
        <v>287</v>
      </c>
      <c r="E120" s="60">
        <v>1925563.54</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3242214.379999999</v>
      </c>
    </row>
    <row r="123" spans="1:5" ht="15" outlineLevel="2" x14ac:dyDescent="0.25">
      <c r="A123" s="11" t="s">
        <v>123</v>
      </c>
      <c r="B123" s="11" t="s">
        <v>286</v>
      </c>
      <c r="C123" s="11" t="s">
        <v>287</v>
      </c>
      <c r="D123" s="11" t="s">
        <v>287</v>
      </c>
      <c r="E123" s="60">
        <v>3830709.0300000003</v>
      </c>
    </row>
    <row r="124" spans="1:5" ht="15" outlineLevel="2" x14ac:dyDescent="0.25">
      <c r="A124" s="11" t="s">
        <v>124</v>
      </c>
      <c r="B124" s="11" t="s">
        <v>286</v>
      </c>
      <c r="C124" s="11" t="s">
        <v>287</v>
      </c>
      <c r="D124" s="11" t="s">
        <v>287</v>
      </c>
      <c r="E124" s="60">
        <v>3251578.8500000006</v>
      </c>
    </row>
    <row r="125" spans="1:5" ht="15" outlineLevel="2" x14ac:dyDescent="0.25">
      <c r="A125" s="11" t="s">
        <v>125</v>
      </c>
      <c r="B125" s="11" t="s">
        <v>286</v>
      </c>
      <c r="C125" s="11" t="s">
        <v>287</v>
      </c>
      <c r="D125" s="11" t="s">
        <v>287</v>
      </c>
      <c r="E125" s="60">
        <v>1892397.1299999997</v>
      </c>
    </row>
    <row r="126" spans="1:5" ht="15" outlineLevel="2" x14ac:dyDescent="0.25">
      <c r="A126" s="11" t="s">
        <v>126</v>
      </c>
      <c r="B126" s="11" t="s">
        <v>286</v>
      </c>
      <c r="C126" s="11" t="s">
        <v>287</v>
      </c>
      <c r="D126" s="11" t="s">
        <v>287</v>
      </c>
      <c r="E126" s="60">
        <v>4305496.3299999991</v>
      </c>
    </row>
    <row r="127" spans="1:5" ht="15" outlineLevel="2" x14ac:dyDescent="0.25">
      <c r="A127" s="11" t="s">
        <v>127</v>
      </c>
      <c r="B127" s="11" t="s">
        <v>286</v>
      </c>
      <c r="C127" s="11" t="s">
        <v>287</v>
      </c>
      <c r="D127" s="11" t="s">
        <v>287</v>
      </c>
      <c r="E127" s="60">
        <v>3237379.7099999995</v>
      </c>
    </row>
    <row r="128" spans="1:5" ht="15" outlineLevel="2" x14ac:dyDescent="0.25">
      <c r="A128" s="11" t="s">
        <v>128</v>
      </c>
      <c r="B128" s="11" t="s">
        <v>286</v>
      </c>
      <c r="C128" s="11" t="s">
        <v>287</v>
      </c>
      <c r="D128" s="11" t="s">
        <v>287</v>
      </c>
      <c r="E128" s="60">
        <v>7009286.0900000026</v>
      </c>
    </row>
    <row r="129" spans="1:5" ht="15" outlineLevel="2" x14ac:dyDescent="0.25">
      <c r="A129" s="11" t="s">
        <v>129</v>
      </c>
      <c r="B129" s="11" t="s">
        <v>286</v>
      </c>
      <c r="C129" s="11" t="s">
        <v>287</v>
      </c>
      <c r="D129" s="11" t="s">
        <v>287</v>
      </c>
      <c r="E129" s="60">
        <v>5806250.1800000016</v>
      </c>
    </row>
    <row r="130" spans="1:5" ht="15" outlineLevel="2" x14ac:dyDescent="0.25">
      <c r="A130" s="11" t="s">
        <v>130</v>
      </c>
      <c r="B130" s="11" t="s">
        <v>286</v>
      </c>
      <c r="C130" s="11" t="s">
        <v>287</v>
      </c>
      <c r="D130" s="11" t="s">
        <v>287</v>
      </c>
      <c r="E130" s="60">
        <v>7893235.2799999993</v>
      </c>
    </row>
    <row r="131" spans="1:5" ht="15" outlineLevel="2" x14ac:dyDescent="0.25">
      <c r="A131" s="11" t="s">
        <v>131</v>
      </c>
      <c r="B131" s="11" t="s">
        <v>286</v>
      </c>
      <c r="C131" s="11" t="s">
        <v>287</v>
      </c>
      <c r="D131" s="11" t="s">
        <v>287</v>
      </c>
      <c r="E131" s="60">
        <v>6268346.8499999996</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7926018.1000000024</v>
      </c>
    </row>
    <row r="134" spans="1:5" ht="15" outlineLevel="2" x14ac:dyDescent="0.25">
      <c r="A134" s="11" t="s">
        <v>134</v>
      </c>
      <c r="B134" s="11" t="s">
        <v>286</v>
      </c>
      <c r="C134" s="11" t="s">
        <v>287</v>
      </c>
      <c r="D134" s="11" t="s">
        <v>287</v>
      </c>
      <c r="E134" s="60">
        <v>7371541.8199999966</v>
      </c>
    </row>
    <row r="135" spans="1:5" ht="15" outlineLevel="2" x14ac:dyDescent="0.25">
      <c r="A135" s="11" t="s">
        <v>135</v>
      </c>
      <c r="B135" s="11" t="s">
        <v>286</v>
      </c>
      <c r="C135" s="11" t="s">
        <v>287</v>
      </c>
      <c r="D135" s="11" t="s">
        <v>287</v>
      </c>
      <c r="E135" s="60">
        <v>6146904.2000000039</v>
      </c>
    </row>
    <row r="136" spans="1:5" ht="15" outlineLevel="2" x14ac:dyDescent="0.25">
      <c r="A136" s="11" t="s">
        <v>136</v>
      </c>
      <c r="B136" s="11" t="s">
        <v>286</v>
      </c>
      <c r="C136" s="11" t="s">
        <v>287</v>
      </c>
      <c r="D136" s="11" t="s">
        <v>287</v>
      </c>
      <c r="E136" s="60">
        <v>6303567.1900000041</v>
      </c>
    </row>
    <row r="137" spans="1:5" ht="15" outlineLevel="2" x14ac:dyDescent="0.25">
      <c r="A137" s="11" t="s">
        <v>137</v>
      </c>
      <c r="B137" s="11" t="s">
        <v>286</v>
      </c>
      <c r="C137" s="11" t="s">
        <v>287</v>
      </c>
      <c r="D137" s="11" t="s">
        <v>287</v>
      </c>
      <c r="E137" s="60">
        <v>1384612.6</v>
      </c>
    </row>
    <row r="138" spans="1:5" ht="15" outlineLevel="2" x14ac:dyDescent="0.25">
      <c r="A138" s="11" t="s">
        <v>138</v>
      </c>
      <c r="B138" s="11" t="s">
        <v>286</v>
      </c>
      <c r="C138" s="11" t="s">
        <v>287</v>
      </c>
      <c r="D138" s="11" t="s">
        <v>287</v>
      </c>
      <c r="E138" s="60">
        <v>6778374.6799999997</v>
      </c>
    </row>
    <row r="139" spans="1:5" ht="15" outlineLevel="2" x14ac:dyDescent="0.25">
      <c r="A139" s="11" t="s">
        <v>139</v>
      </c>
      <c r="B139" s="11" t="s">
        <v>286</v>
      </c>
      <c r="C139" s="11" t="s">
        <v>287</v>
      </c>
      <c r="D139" s="11" t="s">
        <v>287</v>
      </c>
      <c r="E139" s="60">
        <v>6094066.3500000006</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686319.64999999979</v>
      </c>
    </row>
    <row r="142" spans="1:5" ht="15" outlineLevel="2" x14ac:dyDescent="0.25">
      <c r="A142" s="11" t="s">
        <v>142</v>
      </c>
      <c r="B142" s="11" t="s">
        <v>286</v>
      </c>
      <c r="C142" s="11" t="s">
        <v>287</v>
      </c>
      <c r="D142" s="11" t="s">
        <v>287</v>
      </c>
      <c r="E142" s="60">
        <v>4860193.09</v>
      </c>
    </row>
    <row r="143" spans="1:5" ht="15" outlineLevel="2" x14ac:dyDescent="0.25">
      <c r="A143" s="11" t="s">
        <v>143</v>
      </c>
      <c r="B143" s="11" t="s">
        <v>286</v>
      </c>
      <c r="C143" s="11" t="s">
        <v>287</v>
      </c>
      <c r="D143" s="11" t="s">
        <v>287</v>
      </c>
      <c r="E143" s="60">
        <v>10002148.630000006</v>
      </c>
    </row>
    <row r="144" spans="1:5" ht="15" outlineLevel="2" x14ac:dyDescent="0.25">
      <c r="A144" s="11" t="s">
        <v>144</v>
      </c>
      <c r="B144" s="11" t="s">
        <v>286</v>
      </c>
      <c r="C144" s="11" t="s">
        <v>287</v>
      </c>
      <c r="D144" s="11" t="s">
        <v>287</v>
      </c>
      <c r="E144" s="60">
        <v>3224856.4199999995</v>
      </c>
    </row>
    <row r="145" spans="1:5" ht="15" outlineLevel="2" x14ac:dyDescent="0.25">
      <c r="A145" s="11" t="s">
        <v>145</v>
      </c>
      <c r="B145" s="11" t="s">
        <v>286</v>
      </c>
      <c r="C145" s="11" t="s">
        <v>287</v>
      </c>
      <c r="D145" s="11" t="s">
        <v>287</v>
      </c>
      <c r="E145" s="60">
        <v>8300831.6599999992</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3211462.61</v>
      </c>
    </row>
    <row r="148" spans="1:5" ht="15" outlineLevel="2" x14ac:dyDescent="0.25">
      <c r="A148" s="11" t="s">
        <v>148</v>
      </c>
      <c r="B148" s="11" t="s">
        <v>286</v>
      </c>
      <c r="C148" s="11" t="s">
        <v>287</v>
      </c>
      <c r="D148" s="11" t="s">
        <v>287</v>
      </c>
      <c r="E148" s="60">
        <v>1858288.8300000003</v>
      </c>
    </row>
    <row r="149" spans="1:5" ht="15" outlineLevel="2" x14ac:dyDescent="0.25">
      <c r="A149" s="11" t="s">
        <v>149</v>
      </c>
      <c r="B149" s="11" t="s">
        <v>286</v>
      </c>
      <c r="C149" s="11" t="s">
        <v>287</v>
      </c>
      <c r="D149" s="11" t="s">
        <v>287</v>
      </c>
      <c r="E149" s="60">
        <v>5329857.4800000014</v>
      </c>
    </row>
    <row r="150" spans="1:5" ht="15" outlineLevel="2" x14ac:dyDescent="0.25">
      <c r="A150" s="11" t="s">
        <v>150</v>
      </c>
      <c r="B150" s="11" t="s">
        <v>286</v>
      </c>
      <c r="C150" s="11" t="s">
        <v>287</v>
      </c>
      <c r="D150" s="11" t="s">
        <v>287</v>
      </c>
      <c r="E150" s="60">
        <v>7319462.9400000013</v>
      </c>
    </row>
    <row r="151" spans="1:5" ht="15" outlineLevel="2" x14ac:dyDescent="0.25">
      <c r="A151" s="11" t="s">
        <v>151</v>
      </c>
      <c r="B151" s="11" t="s">
        <v>286</v>
      </c>
      <c r="C151" s="11" t="s">
        <v>287</v>
      </c>
      <c r="D151" s="11" t="s">
        <v>287</v>
      </c>
      <c r="E151" s="60">
        <v>8463809.620000001</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3891885.0700000008</v>
      </c>
    </row>
    <row r="154" spans="1:5" ht="15" outlineLevel="2" x14ac:dyDescent="0.25">
      <c r="A154" s="11" t="s">
        <v>154</v>
      </c>
      <c r="B154" s="11" t="s">
        <v>286</v>
      </c>
      <c r="C154" s="11" t="s">
        <v>287</v>
      </c>
      <c r="D154" s="11" t="s">
        <v>287</v>
      </c>
      <c r="E154" s="60">
        <v>2267173.3199999998</v>
      </c>
    </row>
    <row r="155" spans="1:5" ht="15" outlineLevel="2" x14ac:dyDescent="0.25">
      <c r="A155" s="11" t="s">
        <v>155</v>
      </c>
      <c r="B155" s="11" t="s">
        <v>286</v>
      </c>
      <c r="C155" s="11" t="s">
        <v>287</v>
      </c>
      <c r="D155" s="11" t="s">
        <v>287</v>
      </c>
      <c r="E155" s="60">
        <v>4991040.0600000015</v>
      </c>
    </row>
    <row r="156" spans="1:5" ht="15" outlineLevel="2" x14ac:dyDescent="0.25">
      <c r="A156" s="11" t="s">
        <v>156</v>
      </c>
      <c r="B156" s="11" t="s">
        <v>286</v>
      </c>
      <c r="C156" s="11" t="s">
        <v>287</v>
      </c>
      <c r="D156" s="11" t="s">
        <v>287</v>
      </c>
      <c r="E156" s="60">
        <v>4647477.2800000012</v>
      </c>
    </row>
    <row r="157" spans="1:5" ht="15" outlineLevel="2" x14ac:dyDescent="0.25">
      <c r="A157" s="11" t="s">
        <v>157</v>
      </c>
      <c r="B157" s="11" t="s">
        <v>286</v>
      </c>
      <c r="C157" s="11" t="s">
        <v>287</v>
      </c>
      <c r="D157" s="11" t="s">
        <v>287</v>
      </c>
      <c r="E157" s="60">
        <v>2015240.22</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2889227.42</v>
      </c>
    </row>
    <row r="160" spans="1:5" ht="15" outlineLevel="2" x14ac:dyDescent="0.25">
      <c r="A160" s="11" t="s">
        <v>160</v>
      </c>
      <c r="B160" s="11" t="s">
        <v>286</v>
      </c>
      <c r="C160" s="11" t="s">
        <v>287</v>
      </c>
      <c r="D160" s="11" t="s">
        <v>287</v>
      </c>
      <c r="E160" s="60">
        <v>3204980.3699999996</v>
      </c>
    </row>
    <row r="161" spans="1:5" ht="15" outlineLevel="2" x14ac:dyDescent="0.25">
      <c r="A161" s="11" t="s">
        <v>161</v>
      </c>
      <c r="B161" s="11" t="s">
        <v>286</v>
      </c>
      <c r="C161" s="11" t="s">
        <v>287</v>
      </c>
      <c r="D161" s="11" t="s">
        <v>287</v>
      </c>
      <c r="E161" s="60">
        <v>2620985.419999999</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1996602.5999999999</v>
      </c>
    </row>
    <row r="164" spans="1:5" ht="15" outlineLevel="2" x14ac:dyDescent="0.25">
      <c r="A164" s="11" t="s">
        <v>164</v>
      </c>
      <c r="B164" s="11" t="s">
        <v>286</v>
      </c>
      <c r="C164" s="11" t="s">
        <v>287</v>
      </c>
      <c r="D164" s="11" t="s">
        <v>287</v>
      </c>
      <c r="E164" s="60">
        <v>5415177.8899999987</v>
      </c>
    </row>
    <row r="165" spans="1:5" ht="15" outlineLevel="2" x14ac:dyDescent="0.25">
      <c r="A165" s="11" t="s">
        <v>165</v>
      </c>
      <c r="B165" s="11" t="s">
        <v>286</v>
      </c>
      <c r="C165" s="11" t="s">
        <v>287</v>
      </c>
      <c r="D165" s="11" t="s">
        <v>287</v>
      </c>
      <c r="E165" s="60">
        <v>3481799.2800000003</v>
      </c>
    </row>
    <row r="166" spans="1:5" ht="15" outlineLevel="2" x14ac:dyDescent="0.25">
      <c r="A166" s="11" t="s">
        <v>166</v>
      </c>
      <c r="B166" s="11" t="s">
        <v>286</v>
      </c>
      <c r="C166" s="11" t="s">
        <v>287</v>
      </c>
      <c r="D166" s="11" t="s">
        <v>287</v>
      </c>
      <c r="E166" s="60">
        <v>1265623.1499999999</v>
      </c>
    </row>
    <row r="167" spans="1:5" ht="15" outlineLevel="2" x14ac:dyDescent="0.25">
      <c r="A167" s="11" t="s">
        <v>167</v>
      </c>
      <c r="B167" s="11" t="s">
        <v>286</v>
      </c>
      <c r="C167" s="11" t="s">
        <v>287</v>
      </c>
      <c r="D167" s="11" t="s">
        <v>287</v>
      </c>
      <c r="E167" s="60">
        <v>7654007.330000001</v>
      </c>
    </row>
    <row r="168" spans="1:5" ht="15" outlineLevel="2" x14ac:dyDescent="0.25">
      <c r="A168" s="11" t="s">
        <v>168</v>
      </c>
      <c r="B168" s="11" t="s">
        <v>286</v>
      </c>
      <c r="C168" s="11" t="s">
        <v>287</v>
      </c>
      <c r="D168" s="11" t="s">
        <v>287</v>
      </c>
      <c r="E168" s="60">
        <v>9656445.6500000022</v>
      </c>
    </row>
    <row r="169" spans="1:5" ht="15" outlineLevel="2" x14ac:dyDescent="0.25">
      <c r="A169" s="11" t="s">
        <v>169</v>
      </c>
      <c r="B169" s="11" t="s">
        <v>286</v>
      </c>
      <c r="C169" s="11" t="s">
        <v>287</v>
      </c>
      <c r="D169" s="11" t="s">
        <v>287</v>
      </c>
      <c r="E169" s="60">
        <v>6544660.3400000008</v>
      </c>
    </row>
    <row r="170" spans="1:5" ht="15" outlineLevel="2" x14ac:dyDescent="0.25">
      <c r="A170" s="11" t="s">
        <v>170</v>
      </c>
      <c r="B170" s="11" t="s">
        <v>286</v>
      </c>
      <c r="C170" s="11" t="s">
        <v>287</v>
      </c>
      <c r="D170" s="11" t="s">
        <v>287</v>
      </c>
      <c r="E170" s="60">
        <v>3031217.32</v>
      </c>
    </row>
    <row r="171" spans="1:5" ht="15" outlineLevel="2" x14ac:dyDescent="0.25">
      <c r="A171" s="11" t="s">
        <v>171</v>
      </c>
      <c r="B171" s="11" t="s">
        <v>286</v>
      </c>
      <c r="C171" s="11" t="s">
        <v>287</v>
      </c>
      <c r="D171" s="11" t="s">
        <v>287</v>
      </c>
      <c r="E171" s="60">
        <v>5048663.95</v>
      </c>
    </row>
    <row r="172" spans="1:5" ht="15" outlineLevel="2" x14ac:dyDescent="0.25">
      <c r="A172" s="11" t="s">
        <v>172</v>
      </c>
      <c r="B172" s="11" t="s">
        <v>286</v>
      </c>
      <c r="C172" s="11" t="s">
        <v>287</v>
      </c>
      <c r="D172" s="11" t="s">
        <v>287</v>
      </c>
      <c r="E172" s="60">
        <v>6190213.8599999994</v>
      </c>
    </row>
    <row r="173" spans="1:5" ht="15" outlineLevel="2" x14ac:dyDescent="0.25">
      <c r="A173" s="11" t="s">
        <v>173</v>
      </c>
      <c r="B173" s="11" t="s">
        <v>286</v>
      </c>
      <c r="C173" s="11" t="s">
        <v>287</v>
      </c>
      <c r="D173" s="11" t="s">
        <v>287</v>
      </c>
      <c r="E173" s="60">
        <v>3292643.0899999994</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497636.54000000004</v>
      </c>
    </row>
    <row r="176" spans="1:5" ht="15" outlineLevel="2" x14ac:dyDescent="0.25">
      <c r="A176" s="11" t="s">
        <v>176</v>
      </c>
      <c r="B176" s="11" t="s">
        <v>286</v>
      </c>
      <c r="C176" s="11" t="s">
        <v>287</v>
      </c>
      <c r="D176" s="11" t="s">
        <v>287</v>
      </c>
      <c r="E176" s="60">
        <v>3396713.6000000006</v>
      </c>
    </row>
    <row r="177" spans="1:5" ht="15" outlineLevel="2" x14ac:dyDescent="0.25">
      <c r="A177" s="11" t="s">
        <v>177</v>
      </c>
      <c r="B177" s="11" t="s">
        <v>286</v>
      </c>
      <c r="C177" s="11" t="s">
        <v>287</v>
      </c>
      <c r="D177" s="11" t="s">
        <v>287</v>
      </c>
      <c r="E177" s="60">
        <v>3743107.2200000007</v>
      </c>
    </row>
    <row r="178" spans="1:5" ht="15" outlineLevel="2" x14ac:dyDescent="0.25">
      <c r="A178" s="11" t="s">
        <v>178</v>
      </c>
      <c r="B178" s="11" t="s">
        <v>286</v>
      </c>
      <c r="C178" s="11" t="s">
        <v>287</v>
      </c>
      <c r="D178" s="11" t="s">
        <v>287</v>
      </c>
      <c r="E178" s="60">
        <v>6232240.4299999997</v>
      </c>
    </row>
    <row r="179" spans="1:5" ht="15" outlineLevel="2" x14ac:dyDescent="0.25">
      <c r="A179" s="11" t="s">
        <v>179</v>
      </c>
      <c r="B179" s="11" t="s">
        <v>286</v>
      </c>
      <c r="C179" s="11" t="s">
        <v>287</v>
      </c>
      <c r="D179" s="11" t="s">
        <v>287</v>
      </c>
      <c r="E179" s="60">
        <v>2360371.56</v>
      </c>
    </row>
    <row r="180" spans="1:5" ht="15" outlineLevel="2" x14ac:dyDescent="0.25">
      <c r="A180" s="11" t="s">
        <v>180</v>
      </c>
      <c r="B180" s="11" t="s">
        <v>286</v>
      </c>
      <c r="C180" s="11" t="s">
        <v>287</v>
      </c>
      <c r="D180" s="11" t="s">
        <v>287</v>
      </c>
      <c r="E180" s="60">
        <v>2864857.28</v>
      </c>
    </row>
    <row r="181" spans="1:5" ht="15" outlineLevel="2" x14ac:dyDescent="0.25">
      <c r="A181" s="11" t="s">
        <v>181</v>
      </c>
      <c r="B181" s="11" t="s">
        <v>286</v>
      </c>
      <c r="C181" s="11" t="s">
        <v>287</v>
      </c>
      <c r="D181" s="11" t="s">
        <v>287</v>
      </c>
      <c r="E181" s="60">
        <v>2120744.7300000004</v>
      </c>
    </row>
    <row r="182" spans="1:5" ht="15" outlineLevel="2" x14ac:dyDescent="0.25">
      <c r="A182" s="11" t="s">
        <v>182</v>
      </c>
      <c r="B182" s="11" t="s">
        <v>286</v>
      </c>
      <c r="C182" s="11" t="s">
        <v>287</v>
      </c>
      <c r="D182" s="11" t="s">
        <v>287</v>
      </c>
      <c r="E182" s="60">
        <v>7269338.339999998</v>
      </c>
    </row>
    <row r="183" spans="1:5" ht="15" outlineLevel="2" x14ac:dyDescent="0.25">
      <c r="A183" s="11" t="s">
        <v>183</v>
      </c>
      <c r="B183" s="11" t="s">
        <v>286</v>
      </c>
      <c r="C183" s="11" t="s">
        <v>287</v>
      </c>
      <c r="D183" s="11" t="s">
        <v>287</v>
      </c>
      <c r="E183" s="60">
        <v>3785212.98</v>
      </c>
    </row>
    <row r="184" spans="1:5" ht="15" outlineLevel="2" x14ac:dyDescent="0.25">
      <c r="A184" s="11" t="s">
        <v>184</v>
      </c>
      <c r="B184" s="11" t="s">
        <v>286</v>
      </c>
      <c r="C184" s="11" t="s">
        <v>287</v>
      </c>
      <c r="D184" s="11" t="s">
        <v>287</v>
      </c>
      <c r="E184" s="60">
        <v>961905.62</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v>506014.20999999996</v>
      </c>
    </row>
    <row r="189" spans="1:5" ht="15" outlineLevel="2" x14ac:dyDescent="0.25">
      <c r="A189" s="11" t="s">
        <v>189</v>
      </c>
      <c r="B189" s="11" t="s">
        <v>286</v>
      </c>
      <c r="C189" s="11" t="s">
        <v>287</v>
      </c>
      <c r="D189" s="11" t="s">
        <v>287</v>
      </c>
      <c r="E189" s="60">
        <v>3187405.1199999992</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7087034.6799999988</v>
      </c>
    </row>
    <row r="192" spans="1:5" ht="15" outlineLevel="2" x14ac:dyDescent="0.25">
      <c r="A192" s="11" t="s">
        <v>192</v>
      </c>
      <c r="B192" s="11" t="s">
        <v>286</v>
      </c>
      <c r="C192" s="11" t="s">
        <v>287</v>
      </c>
      <c r="D192" s="11" t="s">
        <v>287</v>
      </c>
      <c r="E192" s="60">
        <v>8631685.4399999976</v>
      </c>
    </row>
    <row r="193" spans="1:5" ht="15" outlineLevel="2" x14ac:dyDescent="0.25">
      <c r="A193" s="11" t="s">
        <v>193</v>
      </c>
      <c r="B193" s="11" t="s">
        <v>286</v>
      </c>
      <c r="C193" s="11" t="s">
        <v>287</v>
      </c>
      <c r="D193" s="11" t="s">
        <v>287</v>
      </c>
      <c r="E193" s="60">
        <v>4110399.2300000009</v>
      </c>
    </row>
    <row r="194" spans="1:5" ht="15" outlineLevel="2" x14ac:dyDescent="0.25">
      <c r="A194" s="11" t="s">
        <v>194</v>
      </c>
      <c r="B194" s="11" t="s">
        <v>286</v>
      </c>
      <c r="C194" s="11" t="s">
        <v>287</v>
      </c>
      <c r="D194" s="11" t="s">
        <v>287</v>
      </c>
      <c r="E194" s="60">
        <v>8811327.2500000037</v>
      </c>
    </row>
    <row r="195" spans="1:5" ht="15" outlineLevel="2" x14ac:dyDescent="0.25">
      <c r="A195" s="11" t="s">
        <v>195</v>
      </c>
      <c r="B195" s="11" t="s">
        <v>286</v>
      </c>
      <c r="C195" s="11" t="s">
        <v>287</v>
      </c>
      <c r="D195" s="11" t="s">
        <v>287</v>
      </c>
      <c r="E195" s="60">
        <v>7183164.3700000001</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2878931.8600000008</v>
      </c>
    </row>
    <row r="199" spans="1:5" ht="15" outlineLevel="2" x14ac:dyDescent="0.25">
      <c r="A199" s="11" t="s">
        <v>199</v>
      </c>
      <c r="B199" s="11" t="s">
        <v>286</v>
      </c>
      <c r="C199" s="11" t="s">
        <v>287</v>
      </c>
      <c r="D199" s="11" t="s">
        <v>287</v>
      </c>
      <c r="E199" s="60">
        <v>2429044.4700000002</v>
      </c>
    </row>
    <row r="200" spans="1:5" ht="15" outlineLevel="2" x14ac:dyDescent="0.25">
      <c r="A200" s="11" t="s">
        <v>200</v>
      </c>
      <c r="B200" s="11" t="s">
        <v>286</v>
      </c>
      <c r="C200" s="11" t="s">
        <v>287</v>
      </c>
      <c r="D200" s="11" t="s">
        <v>287</v>
      </c>
      <c r="E200" s="60">
        <v>9721874.9299999978</v>
      </c>
    </row>
    <row r="201" spans="1:5" ht="15" outlineLevel="2" x14ac:dyDescent="0.25">
      <c r="A201" s="11" t="s">
        <v>201</v>
      </c>
      <c r="B201" s="11" t="s">
        <v>286</v>
      </c>
      <c r="C201" s="11" t="s">
        <v>287</v>
      </c>
      <c r="D201" s="11" t="s">
        <v>287</v>
      </c>
      <c r="E201" s="60">
        <v>2900310.9799999995</v>
      </c>
    </row>
    <row r="202" spans="1:5" ht="15" outlineLevel="2" x14ac:dyDescent="0.25">
      <c r="A202" s="11" t="s">
        <v>202</v>
      </c>
      <c r="B202" s="11" t="s">
        <v>286</v>
      </c>
      <c r="C202" s="11" t="s">
        <v>287</v>
      </c>
      <c r="D202" s="11" t="s">
        <v>287</v>
      </c>
      <c r="E202" s="60">
        <v>3962475.4499999997</v>
      </c>
    </row>
    <row r="203" spans="1:5" ht="15" outlineLevel="2" x14ac:dyDescent="0.25">
      <c r="A203" s="11" t="s">
        <v>203</v>
      </c>
      <c r="B203" s="11" t="s">
        <v>286</v>
      </c>
      <c r="C203" s="11" t="s">
        <v>287</v>
      </c>
      <c r="D203" s="11" t="s">
        <v>287</v>
      </c>
      <c r="E203" s="60">
        <v>3470172.9799999995</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4017233.100000001</v>
      </c>
    </row>
    <row r="206" spans="1:5" ht="15" outlineLevel="2" x14ac:dyDescent="0.25">
      <c r="A206" s="11" t="s">
        <v>206</v>
      </c>
      <c r="B206" s="11" t="s">
        <v>286</v>
      </c>
      <c r="C206" s="11" t="s">
        <v>287</v>
      </c>
      <c r="D206" s="11" t="s">
        <v>287</v>
      </c>
      <c r="E206" s="60">
        <v>4455246.3600000003</v>
      </c>
    </row>
    <row r="207" spans="1:5" ht="15" outlineLevel="2" x14ac:dyDescent="0.25">
      <c r="A207" s="11" t="s">
        <v>207</v>
      </c>
      <c r="B207" s="11" t="s">
        <v>286</v>
      </c>
      <c r="C207" s="11" t="s">
        <v>287</v>
      </c>
      <c r="D207" s="11" t="s">
        <v>287</v>
      </c>
      <c r="E207" s="60">
        <v>5147888.92</v>
      </c>
    </row>
    <row r="208" spans="1:5" ht="15" outlineLevel="2" x14ac:dyDescent="0.25">
      <c r="A208" s="11" t="s">
        <v>208</v>
      </c>
      <c r="B208" s="11" t="s">
        <v>286</v>
      </c>
      <c r="C208" s="11" t="s">
        <v>287</v>
      </c>
      <c r="D208" s="11" t="s">
        <v>287</v>
      </c>
      <c r="E208" s="60">
        <v>4030578.7500000005</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1757049.9100000001</v>
      </c>
    </row>
    <row r="211" spans="1:5" ht="15" outlineLevel="2" x14ac:dyDescent="0.25">
      <c r="A211" s="11" t="s">
        <v>211</v>
      </c>
      <c r="B211" s="11" t="s">
        <v>286</v>
      </c>
      <c r="C211" s="11" t="s">
        <v>287</v>
      </c>
      <c r="D211" s="11" t="s">
        <v>287</v>
      </c>
      <c r="E211" s="60">
        <v>2736045.5</v>
      </c>
    </row>
    <row r="212" spans="1:5" ht="15" outlineLevel="2" x14ac:dyDescent="0.25">
      <c r="A212" s="11" t="s">
        <v>212</v>
      </c>
      <c r="B212" s="11" t="s">
        <v>286</v>
      </c>
      <c r="C212" s="11" t="s">
        <v>287</v>
      </c>
      <c r="D212" s="11" t="s">
        <v>287</v>
      </c>
      <c r="E212" s="60">
        <v>2639118.9000000013</v>
      </c>
    </row>
    <row r="213" spans="1:5" ht="15" outlineLevel="2" x14ac:dyDescent="0.25">
      <c r="A213" s="11" t="s">
        <v>213</v>
      </c>
      <c r="B213" s="11" t="s">
        <v>286</v>
      </c>
      <c r="C213" s="11" t="s">
        <v>287</v>
      </c>
      <c r="D213" s="11" t="s">
        <v>287</v>
      </c>
      <c r="E213" s="60">
        <v>1775796.61</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1008810.6100000001</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5035571.3699999992</v>
      </c>
    </row>
    <row r="220" spans="1:5" ht="15" outlineLevel="2" x14ac:dyDescent="0.25">
      <c r="A220" s="11" t="s">
        <v>220</v>
      </c>
      <c r="B220" s="11" t="s">
        <v>286</v>
      </c>
      <c r="C220" s="11" t="s">
        <v>287</v>
      </c>
      <c r="D220" s="11" t="s">
        <v>287</v>
      </c>
      <c r="E220" s="60">
        <v>1901449.71</v>
      </c>
    </row>
    <row r="221" spans="1:5" ht="15" outlineLevel="2" x14ac:dyDescent="0.25">
      <c r="A221" s="11" t="s">
        <v>221</v>
      </c>
      <c r="B221" s="11" t="s">
        <v>286</v>
      </c>
      <c r="C221" s="11" t="s">
        <v>287</v>
      </c>
      <c r="D221" s="11" t="s">
        <v>287</v>
      </c>
      <c r="E221" s="60">
        <v>3034534.2</v>
      </c>
    </row>
    <row r="222" spans="1:5" ht="15" outlineLevel="2" x14ac:dyDescent="0.25">
      <c r="A222" s="11" t="s">
        <v>222</v>
      </c>
      <c r="B222" s="11" t="s">
        <v>286</v>
      </c>
      <c r="C222" s="11" t="s">
        <v>287</v>
      </c>
      <c r="D222" s="11" t="s">
        <v>287</v>
      </c>
      <c r="E222" s="60">
        <v>2213933.5999999996</v>
      </c>
    </row>
    <row r="223" spans="1:5" ht="15" outlineLevel="2" x14ac:dyDescent="0.25">
      <c r="A223" s="11" t="s">
        <v>223</v>
      </c>
      <c r="B223" s="11" t="s">
        <v>286</v>
      </c>
      <c r="C223" s="11" t="s">
        <v>287</v>
      </c>
      <c r="D223" s="11" t="s">
        <v>287</v>
      </c>
      <c r="E223" s="60">
        <v>3866456.9099999988</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3215624.0700000003</v>
      </c>
    </row>
    <row r="226" spans="1:5" ht="15" outlineLevel="2" x14ac:dyDescent="0.25">
      <c r="A226" s="11" t="s">
        <v>226</v>
      </c>
      <c r="B226" s="11" t="s">
        <v>286</v>
      </c>
      <c r="C226" s="11" t="s">
        <v>287</v>
      </c>
      <c r="D226" s="11" t="s">
        <v>287</v>
      </c>
      <c r="E226" s="60">
        <v>7643054.4699999997</v>
      </c>
    </row>
    <row r="227" spans="1:5" ht="15" outlineLevel="2" x14ac:dyDescent="0.25">
      <c r="A227" s="11" t="s">
        <v>227</v>
      </c>
      <c r="B227" s="11" t="s">
        <v>286</v>
      </c>
      <c r="C227" s="11" t="s">
        <v>287</v>
      </c>
      <c r="D227" s="11" t="s">
        <v>287</v>
      </c>
      <c r="E227" s="60">
        <v>1094656.1599999999</v>
      </c>
    </row>
    <row r="228" spans="1:5" ht="15" outlineLevel="2" x14ac:dyDescent="0.25">
      <c r="A228" s="11" t="s">
        <v>228</v>
      </c>
      <c r="B228" s="11" t="s">
        <v>286</v>
      </c>
      <c r="C228" s="11" t="s">
        <v>287</v>
      </c>
      <c r="D228" s="11" t="s">
        <v>287</v>
      </c>
      <c r="E228" s="60">
        <v>2958390.54</v>
      </c>
    </row>
    <row r="229" spans="1:5" ht="15" outlineLevel="2" x14ac:dyDescent="0.25">
      <c r="A229" s="11" t="s">
        <v>229</v>
      </c>
      <c r="B229" s="11" t="s">
        <v>286</v>
      </c>
      <c r="C229" s="11" t="s">
        <v>287</v>
      </c>
      <c r="D229" s="11" t="s">
        <v>287</v>
      </c>
      <c r="E229" s="60">
        <v>10247652.509999996</v>
      </c>
    </row>
    <row r="230" spans="1:5" ht="15" outlineLevel="2" x14ac:dyDescent="0.25">
      <c r="A230" s="11" t="s">
        <v>230</v>
      </c>
      <c r="B230" s="11" t="s">
        <v>286</v>
      </c>
      <c r="C230" s="11" t="s">
        <v>287</v>
      </c>
      <c r="D230" s="11" t="s">
        <v>287</v>
      </c>
      <c r="E230" s="60">
        <v>6691180.2299999995</v>
      </c>
    </row>
    <row r="231" spans="1:5" ht="15" outlineLevel="2" x14ac:dyDescent="0.25">
      <c r="A231" s="11" t="s">
        <v>231</v>
      </c>
      <c r="B231" s="11" t="s">
        <v>286</v>
      </c>
      <c r="C231" s="11" t="s">
        <v>287</v>
      </c>
      <c r="D231" s="11" t="s">
        <v>287</v>
      </c>
      <c r="E231" s="60">
        <v>11142085.390000006</v>
      </c>
    </row>
    <row r="232" spans="1:5" ht="15" outlineLevel="2" x14ac:dyDescent="0.25">
      <c r="A232" s="11" t="s">
        <v>232</v>
      </c>
      <c r="B232" s="11" t="s">
        <v>286</v>
      </c>
      <c r="C232" s="11" t="s">
        <v>287</v>
      </c>
      <c r="D232" s="11" t="s">
        <v>287</v>
      </c>
      <c r="E232" s="60">
        <v>2553150.5</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8635842.0100000054</v>
      </c>
    </row>
    <row r="235" spans="1:5" ht="15" outlineLevel="2" x14ac:dyDescent="0.25">
      <c r="A235" s="11" t="s">
        <v>235</v>
      </c>
      <c r="B235" s="11" t="s">
        <v>286</v>
      </c>
      <c r="C235" s="11" t="s">
        <v>287</v>
      </c>
      <c r="D235" s="11" t="s">
        <v>287</v>
      </c>
      <c r="E235" s="60">
        <v>4134102.6699999981</v>
      </c>
    </row>
    <row r="236" spans="1:5" ht="15" outlineLevel="2" x14ac:dyDescent="0.25">
      <c r="A236" s="11" t="s">
        <v>236</v>
      </c>
      <c r="B236" s="11" t="s">
        <v>286</v>
      </c>
      <c r="C236" s="11" t="s">
        <v>287</v>
      </c>
      <c r="D236" s="11" t="s">
        <v>287</v>
      </c>
      <c r="E236" s="60">
        <v>5173692.3099999996</v>
      </c>
    </row>
    <row r="237" spans="1:5" ht="15" outlineLevel="2" x14ac:dyDescent="0.25">
      <c r="A237" s="11" t="s">
        <v>237</v>
      </c>
      <c r="B237" s="11" t="s">
        <v>286</v>
      </c>
      <c r="C237" s="11" t="s">
        <v>287</v>
      </c>
      <c r="D237" s="11" t="s">
        <v>287</v>
      </c>
      <c r="E237" s="60">
        <v>2959683.1</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3440055.98</v>
      </c>
    </row>
    <row r="240" spans="1:5" ht="15" outlineLevel="2" x14ac:dyDescent="0.25">
      <c r="A240" s="11" t="s">
        <v>240</v>
      </c>
      <c r="B240" s="11" t="s">
        <v>286</v>
      </c>
      <c r="C240" s="11" t="s">
        <v>287</v>
      </c>
      <c r="D240" s="11" t="s">
        <v>287</v>
      </c>
      <c r="E240" s="60">
        <v>6432036.6799999978</v>
      </c>
    </row>
    <row r="241" spans="1:5" ht="15" outlineLevel="2" x14ac:dyDescent="0.25">
      <c r="A241" s="11" t="s">
        <v>241</v>
      </c>
      <c r="B241" s="11" t="s">
        <v>286</v>
      </c>
      <c r="C241" s="11" t="s">
        <v>287</v>
      </c>
      <c r="D241" s="11" t="s">
        <v>287</v>
      </c>
      <c r="E241" s="60">
        <v>9800057.5200000014</v>
      </c>
    </row>
    <row r="242" spans="1:5" ht="15" outlineLevel="2" x14ac:dyDescent="0.25">
      <c r="A242" s="11" t="s">
        <v>242</v>
      </c>
      <c r="B242" s="11" t="s">
        <v>286</v>
      </c>
      <c r="C242" s="11" t="s">
        <v>287</v>
      </c>
      <c r="D242" s="11" t="s">
        <v>287</v>
      </c>
      <c r="E242" s="60">
        <v>19503607.930000007</v>
      </c>
    </row>
    <row r="243" spans="1:5" ht="15" outlineLevel="2" x14ac:dyDescent="0.25">
      <c r="A243" s="11" t="s">
        <v>243</v>
      </c>
      <c r="B243" s="11" t="s">
        <v>286</v>
      </c>
      <c r="C243" s="11" t="s">
        <v>287</v>
      </c>
      <c r="D243" s="11" t="s">
        <v>287</v>
      </c>
      <c r="E243" s="60">
        <v>6143453.54</v>
      </c>
    </row>
    <row r="244" spans="1:5" ht="15" outlineLevel="2" x14ac:dyDescent="0.25">
      <c r="A244" s="11" t="s">
        <v>244</v>
      </c>
      <c r="B244" s="11" t="s">
        <v>286</v>
      </c>
      <c r="C244" s="11" t="s">
        <v>287</v>
      </c>
      <c r="D244" s="11" t="s">
        <v>287</v>
      </c>
      <c r="E244" s="60">
        <v>5815759.2299999986</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1241483.53</v>
      </c>
    </row>
    <row r="247" spans="1:5" ht="15" outlineLevel="2" x14ac:dyDescent="0.25">
      <c r="A247" s="11" t="s">
        <v>247</v>
      </c>
      <c r="B247" s="11" t="s">
        <v>286</v>
      </c>
      <c r="C247" s="11" t="s">
        <v>287</v>
      </c>
      <c r="D247" s="11" t="s">
        <v>287</v>
      </c>
      <c r="E247" s="60">
        <v>1149339.3100000003</v>
      </c>
    </row>
    <row r="248" spans="1:5" ht="15" outlineLevel="2" x14ac:dyDescent="0.25">
      <c r="A248" s="11" t="s">
        <v>248</v>
      </c>
      <c r="B248" s="11" t="s">
        <v>286</v>
      </c>
      <c r="C248" s="11" t="s">
        <v>287</v>
      </c>
      <c r="D248" s="11" t="s">
        <v>287</v>
      </c>
      <c r="E248" s="60">
        <v>759404.01</v>
      </c>
    </row>
    <row r="249" spans="1:5" ht="15" outlineLevel="2" x14ac:dyDescent="0.25">
      <c r="A249" s="11" t="s">
        <v>249</v>
      </c>
      <c r="B249" s="11" t="s">
        <v>286</v>
      </c>
      <c r="C249" s="11" t="s">
        <v>287</v>
      </c>
      <c r="D249" s="11" t="s">
        <v>287</v>
      </c>
      <c r="E249" s="60">
        <v>1313865.79</v>
      </c>
    </row>
    <row r="250" spans="1:5" ht="15" outlineLevel="2" x14ac:dyDescent="0.25">
      <c r="A250" s="11" t="s">
        <v>250</v>
      </c>
      <c r="B250" s="11" t="s">
        <v>286</v>
      </c>
      <c r="C250" s="11" t="s">
        <v>287</v>
      </c>
      <c r="D250" s="11" t="s">
        <v>287</v>
      </c>
      <c r="E250" s="60">
        <v>1205746.75</v>
      </c>
    </row>
    <row r="251" spans="1:5" ht="15" outlineLevel="2" x14ac:dyDescent="0.25">
      <c r="A251" s="11" t="s">
        <v>251</v>
      </c>
      <c r="B251" s="11" t="s">
        <v>286</v>
      </c>
      <c r="C251" s="11" t="s">
        <v>287</v>
      </c>
      <c r="D251" s="11" t="s">
        <v>287</v>
      </c>
      <c r="E251" s="60">
        <v>2324937.3700000006</v>
      </c>
    </row>
    <row r="252" spans="1:5" ht="15" outlineLevel="2" x14ac:dyDescent="0.25">
      <c r="A252" s="11" t="s">
        <v>252</v>
      </c>
      <c r="B252" s="11" t="s">
        <v>286</v>
      </c>
      <c r="C252" s="11" t="s">
        <v>287</v>
      </c>
      <c r="D252" s="11" t="s">
        <v>287</v>
      </c>
      <c r="E252" s="60">
        <v>2435724.5099999998</v>
      </c>
    </row>
    <row r="253" spans="1:5" ht="15" outlineLevel="2" x14ac:dyDescent="0.25">
      <c r="A253" s="11" t="s">
        <v>253</v>
      </c>
      <c r="B253" s="11" t="s">
        <v>286</v>
      </c>
      <c r="C253" s="11" t="s">
        <v>287</v>
      </c>
      <c r="D253" s="11" t="s">
        <v>287</v>
      </c>
      <c r="E253" s="60">
        <v>2247625.2299999995</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2012992</v>
      </c>
    </row>
    <row r="258" spans="1:5" ht="15" outlineLevel="2" x14ac:dyDescent="0.25">
      <c r="A258" s="11" t="s">
        <v>258</v>
      </c>
      <c r="B258" s="11" t="s">
        <v>286</v>
      </c>
      <c r="C258" s="11" t="s">
        <v>287</v>
      </c>
      <c r="D258" s="11" t="s">
        <v>287</v>
      </c>
      <c r="E258" s="60">
        <v>1204916.8899999999</v>
      </c>
    </row>
    <row r="259" spans="1:5" ht="15" outlineLevel="2" x14ac:dyDescent="0.25">
      <c r="A259" s="11" t="s">
        <v>259</v>
      </c>
      <c r="B259" s="11" t="s">
        <v>286</v>
      </c>
      <c r="C259" s="11" t="s">
        <v>287</v>
      </c>
      <c r="D259" s="11" t="s">
        <v>287</v>
      </c>
      <c r="E259" s="60">
        <v>1318193.0900000001</v>
      </c>
    </row>
    <row r="260" spans="1:5" ht="15" outlineLevel="2" x14ac:dyDescent="0.25">
      <c r="A260" s="11" t="s">
        <v>260</v>
      </c>
      <c r="B260" s="11" t="s">
        <v>286</v>
      </c>
      <c r="C260" s="11" t="s">
        <v>287</v>
      </c>
      <c r="D260" s="11" t="s">
        <v>287</v>
      </c>
      <c r="E260" s="60">
        <v>753439.73</v>
      </c>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1165130.98</v>
      </c>
    </row>
    <row r="264" spans="1:5" ht="15" outlineLevel="2" x14ac:dyDescent="0.25">
      <c r="A264" s="11" t="s">
        <v>264</v>
      </c>
      <c r="B264" s="11" t="s">
        <v>286</v>
      </c>
      <c r="C264" s="11" t="s">
        <v>287</v>
      </c>
      <c r="D264" s="11" t="s">
        <v>287</v>
      </c>
      <c r="E264" s="60">
        <v>1432047.6300000001</v>
      </c>
    </row>
    <row r="265" spans="1:5" ht="15" outlineLevel="2" x14ac:dyDescent="0.25">
      <c r="A265" s="11" t="s">
        <v>265</v>
      </c>
      <c r="B265" s="11" t="s">
        <v>286</v>
      </c>
      <c r="C265" s="11" t="s">
        <v>287</v>
      </c>
      <c r="D265" s="11" t="s">
        <v>287</v>
      </c>
      <c r="E265" s="60">
        <v>1785404.8699999999</v>
      </c>
    </row>
    <row r="266" spans="1:5" ht="15" outlineLevel="2" x14ac:dyDescent="0.25">
      <c r="A266" s="11" t="s">
        <v>266</v>
      </c>
      <c r="B266" s="11" t="s">
        <v>286</v>
      </c>
      <c r="C266" s="11" t="s">
        <v>287</v>
      </c>
      <c r="D266" s="11" t="s">
        <v>287</v>
      </c>
      <c r="E266" s="60">
        <v>2317743.4200000004</v>
      </c>
    </row>
    <row r="267" spans="1:5" ht="15" outlineLevel="2" x14ac:dyDescent="0.25">
      <c r="A267" s="11" t="s">
        <v>267</v>
      </c>
      <c r="B267" s="11" t="s">
        <v>286</v>
      </c>
      <c r="C267" s="11" t="s">
        <v>287</v>
      </c>
      <c r="D267" s="11" t="s">
        <v>287</v>
      </c>
      <c r="E267" s="60">
        <v>1656936.13</v>
      </c>
    </row>
    <row r="268" spans="1:5" ht="15" outlineLevel="1" x14ac:dyDescent="0.25">
      <c r="C268" s="75" t="s">
        <v>331</v>
      </c>
      <c r="E268" s="60">
        <f>SUBTOTAL(9,E2:E267)</f>
        <v>941873067.58999979</v>
      </c>
    </row>
    <row r="269" spans="1:5" ht="15" x14ac:dyDescent="0.25">
      <c r="C269" s="75" t="s">
        <v>332</v>
      </c>
      <c r="E269" s="60">
        <f>SUBTOTAL(9,E2:E267)</f>
        <v>941873067.58999979</v>
      </c>
    </row>
    <row r="270" spans="1:5" ht="15" x14ac:dyDescent="0.25">
      <c r="E270" s="60"/>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Khishi Ganbold</cp:lastModifiedBy>
  <cp:lastPrinted>2015-12-18T15:23:54Z</cp:lastPrinted>
  <dcterms:created xsi:type="dcterms:W3CDTF">2013-11-27T14:04:33Z</dcterms:created>
  <dcterms:modified xsi:type="dcterms:W3CDTF">2018-08-03T11:34:02Z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