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6488" windowHeight="9312" activeTab="2"/>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B27" i="7" l="1"/>
  <c r="B28" i="7"/>
  <c r="B29" i="7"/>
  <c r="B30" i="7"/>
  <c r="B31" i="7"/>
  <c r="B32" i="7"/>
  <c r="B65" i="7"/>
  <c r="B66"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<sst xmlns="http://schemas.openxmlformats.org/spreadsheetml/2006/main" count="1235" uniqueCount="353">
  <si>
    <t>Click +/- buttons to expand and contract areas</t>
  </si>
  <si>
    <t>Or click here to return to postcode search</t>
  </si>
  <si>
    <t>Value of lending, £</t>
  </si>
  <si>
    <t>Region</t>
  </si>
  <si>
    <t>Area</t>
  </si>
  <si>
    <t>Area name</t>
  </si>
  <si>
    <t>Sector</t>
  </si>
  <si>
    <t>BT1 2</t>
  </si>
  <si>
    <t>BT1 4</t>
  </si>
  <si>
    <t>BT1 5</t>
  </si>
  <si>
    <t>BT10 0</t>
  </si>
  <si>
    <t>BT11 9</t>
  </si>
  <si>
    <t>BT12 6</t>
  </si>
  <si>
    <t>BT13 2</t>
  </si>
  <si>
    <t>BT15 5</t>
  </si>
  <si>
    <t>BT17 0</t>
  </si>
  <si>
    <t>BT18 0</t>
  </si>
  <si>
    <t>BT19 1</t>
  </si>
  <si>
    <t>BT19 6</t>
  </si>
  <si>
    <t>BT19 7</t>
  </si>
  <si>
    <t>BT2 7</t>
  </si>
  <si>
    <t>BT2 8</t>
  </si>
  <si>
    <t>BT20 4</t>
  </si>
  <si>
    <t>BT20 5</t>
  </si>
  <si>
    <t>BT21 0</t>
  </si>
  <si>
    <t>BT22 1</t>
  </si>
  <si>
    <t>BT23 6</t>
  </si>
  <si>
    <t>BT23 7</t>
  </si>
  <si>
    <t>BT24 7</t>
  </si>
  <si>
    <t>BT24 8</t>
  </si>
  <si>
    <t>BT25 1</t>
  </si>
  <si>
    <t>BT25 2</t>
  </si>
  <si>
    <t>BT26 6</t>
  </si>
  <si>
    <t>BT27 4</t>
  </si>
  <si>
    <t>BT28 2</t>
  </si>
  <si>
    <t>BT28 3</t>
  </si>
  <si>
    <t>BT3 9</t>
  </si>
  <si>
    <t>BT30 6</t>
  </si>
  <si>
    <t>BT30 7</t>
  </si>
  <si>
    <t>BT30 8</t>
  </si>
  <si>
    <t>BT30 9</t>
  </si>
  <si>
    <t>BT32 3</t>
  </si>
  <si>
    <t>BT32 4</t>
  </si>
  <si>
    <t>BT32 5</t>
  </si>
  <si>
    <t>BT34 1</t>
  </si>
  <si>
    <t>BT34 2</t>
  </si>
  <si>
    <t>BT34 4</t>
  </si>
  <si>
    <t>BT35 0</t>
  </si>
  <si>
    <t>BT35 6</t>
  </si>
  <si>
    <t>BT35 7</t>
  </si>
  <si>
    <t>BT35 8</t>
  </si>
  <si>
    <t>BT35 9</t>
  </si>
  <si>
    <t>BT36 4</t>
  </si>
  <si>
    <t>BT36 5</t>
  </si>
  <si>
    <t>BT36 7</t>
  </si>
  <si>
    <t>BT39 0</t>
  </si>
  <si>
    <t>BT39 9</t>
  </si>
  <si>
    <t>BT40 3</t>
  </si>
  <si>
    <t>BT41 2</t>
  </si>
  <si>
    <t>BT41 3</t>
  </si>
  <si>
    <t>BT42 3</t>
  </si>
  <si>
    <t>BT42 4</t>
  </si>
  <si>
    <t>BT43 6</t>
  </si>
  <si>
    <t>BT44 0</t>
  </si>
  <si>
    <t>BT44 8</t>
  </si>
  <si>
    <t>BT44 9</t>
  </si>
  <si>
    <t>BT45 5</t>
  </si>
  <si>
    <t>BT45 6</t>
  </si>
  <si>
    <t>BT45 7</t>
  </si>
  <si>
    <t>BT45 8</t>
  </si>
  <si>
    <t>BT46 5</t>
  </si>
  <si>
    <t>BT47 2</t>
  </si>
  <si>
    <t>BT47 3</t>
  </si>
  <si>
    <t>BT47 4</t>
  </si>
  <si>
    <t>BT47 6</t>
  </si>
  <si>
    <t>BT48 0</t>
  </si>
  <si>
    <t>BT48 6</t>
  </si>
  <si>
    <t>BT48 7</t>
  </si>
  <si>
    <t>BT48 8</t>
  </si>
  <si>
    <t>BT49 0</t>
  </si>
  <si>
    <t>BT49 9</t>
  </si>
  <si>
    <t>BT5 6</t>
  </si>
  <si>
    <t>BT5 7</t>
  </si>
  <si>
    <t>BT51 3</t>
  </si>
  <si>
    <t>BT51 4</t>
  </si>
  <si>
    <t>BT51 5</t>
  </si>
  <si>
    <t>BT52 1</t>
  </si>
  <si>
    <t>BT52 2</t>
  </si>
  <si>
    <t>BT53 6</t>
  </si>
  <si>
    <t>BT53 8</t>
  </si>
  <si>
    <t>BT54 6</t>
  </si>
  <si>
    <t>BT55 7</t>
  </si>
  <si>
    <t>BT56 8</t>
  </si>
  <si>
    <t>BT6 0</t>
  </si>
  <si>
    <t>BT6 9</t>
  </si>
  <si>
    <t>BT60 1</t>
  </si>
  <si>
    <t>BT60 2</t>
  </si>
  <si>
    <t>BT60 4</t>
  </si>
  <si>
    <t>BT61 8</t>
  </si>
  <si>
    <t>BT62 1</t>
  </si>
  <si>
    <t>BT62 3</t>
  </si>
  <si>
    <t>BT62 4</t>
  </si>
  <si>
    <t>BT63 6</t>
  </si>
  <si>
    <t>BT66 6</t>
  </si>
  <si>
    <t>BT66 8</t>
  </si>
  <si>
    <t>BT67 0</t>
  </si>
  <si>
    <t>BT67 9</t>
  </si>
  <si>
    <t>BT68 4</t>
  </si>
  <si>
    <t>BT69 6</t>
  </si>
  <si>
    <t>BT7 1</t>
  </si>
  <si>
    <t>BT7 2</t>
  </si>
  <si>
    <t>BT70 1</t>
  </si>
  <si>
    <t>BT70 2</t>
  </si>
  <si>
    <t>BT71 4</t>
  </si>
  <si>
    <t>BT71 5</t>
  </si>
  <si>
    <t>BT74 7</t>
  </si>
  <si>
    <t>BT77 0</t>
  </si>
  <si>
    <t>BT78 1</t>
  </si>
  <si>
    <t>BT78 3</t>
  </si>
  <si>
    <t>BT78 4</t>
  </si>
  <si>
    <t>BT78 5</t>
  </si>
  <si>
    <t>BT79 0</t>
  </si>
  <si>
    <t>BT79 7</t>
  </si>
  <si>
    <t>BT79 8</t>
  </si>
  <si>
    <t>BT79 9</t>
  </si>
  <si>
    <t>BT8 8</t>
  </si>
  <si>
    <t>BT80 0</t>
  </si>
  <si>
    <t>BT80 9</t>
  </si>
  <si>
    <t>BT81 7</t>
  </si>
  <si>
    <t>BT82 0</t>
  </si>
  <si>
    <t>BT82 8</t>
  </si>
  <si>
    <t>BT9 5</t>
  </si>
  <si>
    <t>BT9 6</t>
  </si>
  <si>
    <t>BT9 7</t>
  </si>
  <si>
    <t>BT92 0</t>
  </si>
  <si>
    <t>BT92 2</t>
  </si>
  <si>
    <t>BT92 4</t>
  </si>
  <si>
    <t>BT92 7</t>
  </si>
  <si>
    <t>BT92 9</t>
  </si>
  <si>
    <t>BT93 4</t>
  </si>
  <si>
    <t>BT93 5</t>
  </si>
  <si>
    <t>BT93 6</t>
  </si>
  <si>
    <t>BT94 1</t>
  </si>
  <si>
    <t>BT94 2</t>
  </si>
  <si>
    <t>BT94 4</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</si>
  <si>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</si>
  <si>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</si>
  <si>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</si>
  <si>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</si>
  <si>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</si>
  <si>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</si>
  <si>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</si>
  <si>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</si>
  <si>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</si>
  <si>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</si>
  <si>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</si>
  <si>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</si>
  <si>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</si>
  <si>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</si>
  <si>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</si>
  <si>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</si>
  <si>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</si>
  <si>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</si>
  <si>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</si>
  <si>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</si>
  <si>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</si>
  <si>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</si>
  <si>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</si>
  <si>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</si>
  <si>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</si>
  <si>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</si>
  <si>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</si>
  <si>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</si>
  <si>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</si>
  <si>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</si>
  <si>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</si>
  <si>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</si>
  <si>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</si>
  <si>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</si>
  <si>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</si>
  <si>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</si>
  <si>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</si>
  <si>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</si>
  <si>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</si>
  <si>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</si>
  <si>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</si>
  <si>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</si>
  <si>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</si>
  <si>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</si>
  <si>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</si>
  <si>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</si>
  <si>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</si>
  <si>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</si>
  <si>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</si>
  <si>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</si>
  <si>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</si>
  <si>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</si>
  <si>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</si>
  <si>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</si>
  <si>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</si>
  <si>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</si>
  <si>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</si>
  <si>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</si>
  <si>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</si>
  <si>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</si>
  <si>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</si>
  <si>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</si>
  <si>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</si>
  <si>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</si>
  <si>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</si>
  <si>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</si>
  <si>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</si>
  <si>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</si>
  <si>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</si>
  <si>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</si>
  <si>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</si>
  <si>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</si>
  <si>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</si>
  <si>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</si>
  <si>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</si>
  <si>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</si>
  <si>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</si>
  <si>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</si>
  <si>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</si>
  <si>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</si>
  <si>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</si>
  <si>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</si>
  <si>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</si>
  <si>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SME Lending Specific  Issues</t>
  </si>
  <si>
    <r>
      <t xml:space="preserve">SME lending figures relate to </t>
    </r>
    <r>
      <rPr>
        <b/>
        <sz val="11"/>
        <color theme="1"/>
        <rFont val="Calibri"/>
        <family val="2"/>
        <scheme val="minor"/>
      </rPr>
      <t>borrowing through loans and overdrafts ONLY. Other forms of finance (eg business credit cards or asset based finance) are used by SME's, but not included here.</t>
    </r>
  </si>
  <si>
    <t>SME loans and overdrafts for participating lenders together represent about 60% of the total national market of all lending to SME's, by bank and building societies. Users should therefore take considerable care in interpreting local-level figures, as they will not necessarily be truely representative of the picture.</t>
  </si>
  <si>
    <r>
      <t xml:space="preserve">Participating lenders for the SME Lendings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HSBC, Santander UK, RBS</t>
    </r>
    <r>
      <rPr>
        <sz val="11"/>
        <color rgb="FF000000"/>
        <rFont val="Calibri"/>
        <family val="2"/>
        <scheme val="minor"/>
      </rPr>
      <t>.</t>
    </r>
  </si>
  <si>
    <t>Q4 2014</t>
  </si>
  <si>
    <t>Value of SME Lending outstanding in Northern Ireland end-December 2014, split by sector postcode</t>
  </si>
  <si>
    <t>Postcode sector lookup: Value of SME Lending outstanding, end-December 2014</t>
  </si>
  <si>
    <t>BT1 1</t>
  </si>
  <si>
    <t>BT1 3</t>
  </si>
  <si>
    <t>BT1 6</t>
  </si>
  <si>
    <t>BT1 9</t>
  </si>
  <si>
    <t>BT10 9</t>
  </si>
  <si>
    <t>BT11 8</t>
  </si>
  <si>
    <t>BT12 4</t>
  </si>
  <si>
    <t>BT12 5</t>
  </si>
  <si>
    <t>BT12 7</t>
  </si>
  <si>
    <t>BT13 1</t>
  </si>
  <si>
    <t>BT13 3</t>
  </si>
  <si>
    <t>BT13 9</t>
  </si>
  <si>
    <t>BT14 6</t>
  </si>
  <si>
    <t>BT14 7</t>
  </si>
  <si>
    <t>BT14 8</t>
  </si>
  <si>
    <t>BT15 1</t>
  </si>
  <si>
    <t>BT15 2</t>
  </si>
  <si>
    <t>BT15 3</t>
  </si>
  <si>
    <t>BT15 4</t>
  </si>
  <si>
    <t>BT16 1</t>
  </si>
  <si>
    <t>BT16 2</t>
  </si>
  <si>
    <t>BT17 9</t>
  </si>
  <si>
    <t>BT18 8</t>
  </si>
  <si>
    <t>BT18 9</t>
  </si>
  <si>
    <t>BT20 3</t>
  </si>
  <si>
    <t>BT22 2</t>
  </si>
  <si>
    <t>BT23 4</t>
  </si>
  <si>
    <t>BT23 5</t>
  </si>
  <si>
    <t>BT23 8</t>
  </si>
  <si>
    <t>BT27 5</t>
  </si>
  <si>
    <t>BT27 6</t>
  </si>
  <si>
    <t>BT28 1</t>
  </si>
  <si>
    <t>BT28 9</t>
  </si>
  <si>
    <t>BT29 4</t>
  </si>
  <si>
    <t>BT31 9</t>
  </si>
  <si>
    <t>BT33 0</t>
  </si>
  <si>
    <t>BT34 3</t>
  </si>
  <si>
    <t>BT34 5</t>
  </si>
  <si>
    <t>BT36 6</t>
  </si>
  <si>
    <t>BT36 9</t>
  </si>
  <si>
    <t>BT37 0</t>
  </si>
  <si>
    <t>BT37 9</t>
  </si>
  <si>
    <t>BT38 0</t>
  </si>
  <si>
    <t>BT38 7</t>
  </si>
  <si>
    <t>BT38 8</t>
  </si>
  <si>
    <t>BT38 9</t>
  </si>
  <si>
    <t>BT4 1</t>
  </si>
  <si>
    <t>BT4 2</t>
  </si>
  <si>
    <t>BT4 3</t>
  </si>
  <si>
    <t>BT4 9</t>
  </si>
  <si>
    <t>BT40 1</t>
  </si>
  <si>
    <t>BT40 2</t>
  </si>
  <si>
    <t>BT40 9</t>
  </si>
  <si>
    <t>BT41 1</t>
  </si>
  <si>
    <t>BT41 4</t>
  </si>
  <si>
    <t>BT41 9</t>
  </si>
  <si>
    <t>BT42 1</t>
  </si>
  <si>
    <t>BT42 2</t>
  </si>
  <si>
    <t>BT42 9</t>
  </si>
  <si>
    <t>BT43 5</t>
  </si>
  <si>
    <t>BT43 7</t>
  </si>
  <si>
    <t>BT45 9</t>
  </si>
  <si>
    <t>BT47 5</t>
  </si>
  <si>
    <t>BT48 4</t>
  </si>
  <si>
    <t>BT48 9</t>
  </si>
  <si>
    <t>BT49 4</t>
  </si>
  <si>
    <t>BT5 4</t>
  </si>
  <si>
    <t>BT5 5</t>
  </si>
  <si>
    <t>BT5 9</t>
  </si>
  <si>
    <t>BT53 7</t>
  </si>
  <si>
    <t>BT57 8</t>
  </si>
  <si>
    <t>BT6 8</t>
  </si>
  <si>
    <t>BT60 3</t>
  </si>
  <si>
    <t>BT61 0</t>
  </si>
  <si>
    <t>BT61 7</t>
  </si>
  <si>
    <t>BT61 9</t>
  </si>
  <si>
    <t>BT62 2</t>
  </si>
  <si>
    <t>BT63 5</t>
  </si>
  <si>
    <t>BT64 1</t>
  </si>
  <si>
    <t>BT64 2</t>
  </si>
  <si>
    <t>BT64 3</t>
  </si>
  <si>
    <t>BT64 9</t>
  </si>
  <si>
    <t>BT65 4</t>
  </si>
  <si>
    <t>BT65 5</t>
  </si>
  <si>
    <t>BT66 7</t>
  </si>
  <si>
    <t>BT7 3</t>
  </si>
  <si>
    <t>BT70 3</t>
  </si>
  <si>
    <t>BT70 9</t>
  </si>
  <si>
    <t>BT71 6</t>
  </si>
  <si>
    <t>BT71 7</t>
  </si>
  <si>
    <t>BT74 0</t>
  </si>
  <si>
    <t>BT74 4</t>
  </si>
  <si>
    <t>BT74 5</t>
  </si>
  <si>
    <t>BT74 6</t>
  </si>
  <si>
    <t>BT74 8</t>
  </si>
  <si>
    <t>BT74 9</t>
  </si>
  <si>
    <t>BT75 0</t>
  </si>
  <si>
    <t>BT76 0</t>
  </si>
  <si>
    <t>BT78 2</t>
  </si>
  <si>
    <t>BT8 6</t>
  </si>
  <si>
    <t>BT8 7</t>
  </si>
  <si>
    <t>BT80 8</t>
  </si>
  <si>
    <t>BT82 9</t>
  </si>
  <si>
    <t>BT92 1</t>
  </si>
  <si>
    <t>BT92 3</t>
  </si>
  <si>
    <t>BT92 5</t>
  </si>
  <si>
    <t>BT92 6</t>
  </si>
  <si>
    <t>BT92 8</t>
  </si>
  <si>
    <t>BT93 0</t>
  </si>
  <si>
    <t>BT93 1</t>
  </si>
  <si>
    <t>BT93 2</t>
  </si>
  <si>
    <t>BT93 3</t>
  </si>
  <si>
    <t>BT93 7</t>
  </si>
  <si>
    <t>BT93 8</t>
  </si>
  <si>
    <t>BT94 3</t>
  </si>
  <si>
    <t>BT94 5</t>
  </si>
  <si>
    <t/>
  </si>
  <si>
    <t>BT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</si>
</sst>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1"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0">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164" fontId="8" fillId="0" borderId="0" xfId="3" applyNumberFormat="1" applyAlignment="1">
      <alignment horizontal="left"/>
    </xf>
    <xf numFmtId="164" fontId="4" fillId="0" borderId="6" xfId="4" applyNumberFormat="1" applyBorder="1" applyAlignment="1">
      <alignment horizontal="left" vertical="center" wrapText="1"/>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164" fontId="4" fillId="0" borderId="0" xfId="4" applyNumberFormat="1" applyAlignment="1">
      <alignment horizontal="left"/>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8" fillId="4" borderId="0" xfId="3" applyFill="1" applyAlignment="1">
      <alignment wrapText="1"/>
    </xf>
    <xf numFmtId="0" fontId="8" fillId="4" borderId="0" xfId="3" applyFill="1" applyAlignment="1"/>
    <xf numFmtId="0" fontId="18" fillId="4" borderId="0" xfId="3" applyFont="1" applyFill="1" applyAlignment="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10" fillId="4" borderId="9" xfId="3" applyFont="1" applyFill="1" applyBorder="1" applyAlignment="1">
      <alignment vertical="center"/>
    </xf>
    <xf numFmtId="164" fontId="8" fillId="0" borderId="0" xfId="3" applyNumberFormat="1"/>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0" fillId="4" borderId="0" xfId="0" applyFill="1" applyAlignment="1">
      <alignment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39</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7058025"/>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4896/Local%20Settings/Temporary%20Internet%20Files/Content.Outlook/1P49QTXB/BBA01-#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refreshError="1"/>
      <sheetData sheetId="1">
        <row r="7">
          <cell r="G7" t="str">
            <v>DE11</v>
          </cell>
          <cell r="I7">
            <v>4</v>
          </cell>
          <cell r="J7">
            <v>4</v>
          </cell>
          <cell r="K7" t="str">
            <v>DE1</v>
          </cell>
          <cell r="L7" t="str">
            <v>1</v>
          </cell>
        </row>
        <row r="9">
          <cell r="A9" t="str">
            <v>DE1 1</v>
          </cell>
          <cell r="G9" t="str">
            <v>DE</v>
          </cell>
          <cell r="I9" t="str">
            <v>DE1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Q94"/>
  <sheetViews>
    <sheetView workbookViewId="0"/>
  </sheetViews>
  <sheetFormatPr defaultColWidth="9" defaultRowHeight="14.4" x14ac:dyDescent="0.3"/>
  <cols>
    <col min="1" max="1" width="1.5" style="41" customWidth="1"/>
    <col min="2" max="2" width="2.19921875" style="41" customWidth="1"/>
    <col min="3" max="3" width="31.09765625" style="41" customWidth="1"/>
    <col min="4" max="6" width="9.3984375" style="41" customWidth="1"/>
    <col min="7" max="16384" width="9" style="41"/>
  </cols>
  <sheetData>
    <row r="2" spans="2:16" ht="18" x14ac:dyDescent="0.35">
      <c r="B2" s="43" t="s">
        <v>224</v>
      </c>
    </row>
    <row r="3" spans="2:16" ht="18" x14ac:dyDescent="0.35">
      <c r="B3" s="43" t="s">
        <v>223</v>
      </c>
    </row>
    <row r="4" spans="2:16" x14ac:dyDescent="0.3">
      <c r="B4" s="44" t="s">
        <v>222</v>
      </c>
      <c r="C4" s="54" t="s">
        <v>221</v>
      </c>
      <c r="D4" s="54"/>
      <c r="E4" s="54"/>
      <c r="F4" s="54"/>
      <c r="G4" s="54"/>
      <c r="H4" s="54"/>
      <c r="I4" s="54"/>
      <c r="J4" s="54"/>
      <c r="K4" s="54"/>
      <c r="L4" s="54"/>
      <c r="M4" s="54"/>
      <c r="N4" s="54"/>
      <c r="O4" s="54"/>
      <c r="P4" s="54"/>
    </row>
    <row r="5" spans="2:16" x14ac:dyDescent="0.3">
      <c r="C5" s="54"/>
      <c r="D5" s="54"/>
      <c r="E5" s="54"/>
      <c r="F5" s="54"/>
      <c r="G5" s="54"/>
      <c r="H5" s="54"/>
      <c r="I5" s="54"/>
      <c r="J5" s="54"/>
      <c r="K5" s="54"/>
      <c r="L5" s="54"/>
      <c r="M5" s="54"/>
      <c r="N5" s="54"/>
      <c r="O5" s="54"/>
      <c r="P5" s="54"/>
    </row>
    <row r="6" spans="2:16" x14ac:dyDescent="0.3">
      <c r="B6" s="44" t="s">
        <v>220</v>
      </c>
      <c r="C6" s="60" t="s">
        <v>231</v>
      </c>
      <c r="D6" s="54"/>
      <c r="E6" s="54"/>
      <c r="F6" s="54"/>
      <c r="G6" s="54"/>
      <c r="H6" s="54"/>
      <c r="I6" s="54"/>
      <c r="J6" s="54"/>
      <c r="K6" s="54"/>
      <c r="L6" s="54"/>
      <c r="M6" s="54"/>
      <c r="N6" s="54"/>
      <c r="O6" s="54"/>
      <c r="P6" s="54"/>
    </row>
    <row r="7" spans="2:16" x14ac:dyDescent="0.3">
      <c r="C7" s="54"/>
      <c r="D7" s="54"/>
      <c r="E7" s="54"/>
      <c r="F7" s="54"/>
      <c r="G7" s="54"/>
      <c r="H7" s="54"/>
      <c r="I7" s="54"/>
      <c r="J7" s="54"/>
      <c r="K7" s="54"/>
      <c r="L7" s="54"/>
      <c r="M7" s="54"/>
      <c r="N7" s="54"/>
      <c r="O7" s="54"/>
      <c r="P7" s="54"/>
    </row>
    <row r="8" spans="2:16" x14ac:dyDescent="0.3">
      <c r="B8" s="44" t="s">
        <v>219</v>
      </c>
      <c r="C8" s="65" t="s">
        <v>217</v>
      </c>
      <c r="D8" s="62"/>
      <c r="E8" s="62"/>
      <c r="F8" s="62"/>
      <c r="G8" s="62"/>
      <c r="H8" s="62"/>
      <c r="I8" s="62"/>
      <c r="J8" s="62"/>
      <c r="K8" s="62"/>
      <c r="L8" s="62"/>
      <c r="M8" s="62"/>
      <c r="N8" s="62"/>
      <c r="O8" s="62"/>
      <c r="P8" s="62"/>
    </row>
    <row r="9" spans="2:16" x14ac:dyDescent="0.3">
      <c r="B9" s="44" t="s">
        <v>218</v>
      </c>
      <c r="C9" s="61" t="s">
        <v>215</v>
      </c>
      <c r="D9" s="62"/>
      <c r="E9" s="62"/>
      <c r="F9" s="62"/>
      <c r="G9" s="62"/>
      <c r="H9" s="62"/>
      <c r="I9" s="62"/>
      <c r="J9" s="62"/>
      <c r="K9" s="62"/>
      <c r="L9" s="62"/>
      <c r="M9" s="62"/>
      <c r="N9" s="62"/>
      <c r="O9" s="62"/>
      <c r="P9" s="62"/>
    </row>
    <row r="10" spans="2:16" x14ac:dyDescent="0.3">
      <c r="B10" s="44" t="s">
        <v>216</v>
      </c>
      <c r="C10" s="61" t="s">
        <v>212</v>
      </c>
      <c r="D10" s="62"/>
      <c r="E10" s="62"/>
      <c r="F10" s="62"/>
      <c r="G10" s="62"/>
      <c r="H10" s="62"/>
      <c r="I10" s="62"/>
      <c r="J10" s="62"/>
      <c r="K10" s="62"/>
      <c r="L10" s="62"/>
      <c r="M10" s="62"/>
      <c r="N10" s="62"/>
      <c r="O10" s="62"/>
      <c r="P10" s="62"/>
    </row>
    <row r="12" spans="2:16" ht="18" x14ac:dyDescent="0.35">
      <c r="B12" s="43" t="s">
        <v>228</v>
      </c>
    </row>
    <row r="13" spans="2:16" ht="15" customHeight="1" x14ac:dyDescent="0.3">
      <c r="B13" s="44" t="s">
        <v>214</v>
      </c>
      <c r="C13" s="66" t="s">
        <v>229</v>
      </c>
      <c r="D13" s="64"/>
      <c r="E13" s="64"/>
      <c r="F13" s="64"/>
      <c r="G13" s="64"/>
      <c r="H13" s="64"/>
      <c r="I13" s="64"/>
      <c r="J13" s="64"/>
      <c r="K13" s="64"/>
      <c r="L13" s="64"/>
      <c r="M13" s="64"/>
      <c r="N13" s="64"/>
      <c r="O13" s="64"/>
      <c r="P13" s="64"/>
    </row>
    <row r="14" spans="2:16" x14ac:dyDescent="0.3">
      <c r="B14" s="44" t="s">
        <v>213</v>
      </c>
      <c r="C14" s="66" t="s">
        <v>230</v>
      </c>
      <c r="D14" s="66"/>
      <c r="E14" s="66"/>
      <c r="F14" s="66"/>
      <c r="G14" s="66"/>
      <c r="H14" s="66"/>
      <c r="I14" s="66"/>
      <c r="J14" s="66"/>
      <c r="K14" s="66"/>
      <c r="L14" s="66"/>
      <c r="M14" s="66"/>
      <c r="N14" s="66"/>
      <c r="O14" s="66"/>
      <c r="P14" s="66"/>
    </row>
    <row r="15" spans="2:16" x14ac:dyDescent="0.3">
      <c r="B15" s="44"/>
      <c r="C15" s="66"/>
      <c r="D15" s="66"/>
      <c r="E15" s="66"/>
      <c r="F15" s="66"/>
      <c r="G15" s="66"/>
      <c r="H15" s="66"/>
      <c r="I15" s="66"/>
      <c r="J15" s="66"/>
      <c r="K15" s="66"/>
      <c r="L15" s="66"/>
      <c r="M15" s="66"/>
      <c r="N15" s="66"/>
      <c r="O15" s="66"/>
      <c r="P15" s="66"/>
    </row>
    <row r="17" spans="2:16" ht="18" x14ac:dyDescent="0.35">
      <c r="B17" s="43" t="s">
        <v>209</v>
      </c>
    </row>
    <row r="18" spans="2:16" x14ac:dyDescent="0.3">
      <c r="B18" s="44" t="s">
        <v>211</v>
      </c>
      <c r="C18" s="60" t="s">
        <v>207</v>
      </c>
      <c r="D18" s="54"/>
      <c r="E18" s="54"/>
      <c r="F18" s="54"/>
      <c r="G18" s="54"/>
      <c r="H18" s="54"/>
      <c r="I18" s="54"/>
      <c r="J18" s="54"/>
      <c r="K18" s="54"/>
      <c r="L18" s="54"/>
      <c r="M18" s="54"/>
      <c r="N18" s="54"/>
      <c r="O18" s="54"/>
      <c r="P18" s="54"/>
    </row>
    <row r="19" spans="2:16" x14ac:dyDescent="0.3">
      <c r="C19" s="54"/>
      <c r="D19" s="54"/>
      <c r="E19" s="54"/>
      <c r="F19" s="54"/>
      <c r="G19" s="54"/>
      <c r="H19" s="54"/>
      <c r="I19" s="54"/>
      <c r="J19" s="54"/>
      <c r="K19" s="54"/>
      <c r="L19" s="54"/>
      <c r="M19" s="54"/>
      <c r="N19" s="54"/>
      <c r="O19" s="54"/>
      <c r="P19" s="54"/>
    </row>
    <row r="20" spans="2:16" x14ac:dyDescent="0.3">
      <c r="C20" s="54"/>
      <c r="D20" s="54"/>
      <c r="E20" s="54"/>
      <c r="F20" s="54"/>
      <c r="G20" s="54"/>
      <c r="H20" s="54"/>
      <c r="I20" s="54"/>
      <c r="J20" s="54"/>
      <c r="K20" s="54"/>
      <c r="L20" s="54"/>
      <c r="M20" s="54"/>
      <c r="N20" s="54"/>
      <c r="O20" s="54"/>
      <c r="P20" s="54"/>
    </row>
    <row r="21" spans="2:16" x14ac:dyDescent="0.3">
      <c r="C21" s="54"/>
      <c r="D21" s="54"/>
      <c r="E21" s="54"/>
      <c r="F21" s="54"/>
      <c r="G21" s="54"/>
      <c r="H21" s="54"/>
      <c r="I21" s="54"/>
      <c r="J21" s="54"/>
      <c r="K21" s="54"/>
      <c r="L21" s="54"/>
      <c r="M21" s="54"/>
      <c r="N21" s="54"/>
      <c r="O21" s="54"/>
      <c r="P21" s="54"/>
    </row>
    <row r="23" spans="2:16" ht="18" x14ac:dyDescent="0.35">
      <c r="B23" s="43" t="s">
        <v>206</v>
      </c>
    </row>
    <row r="24" spans="2:16" x14ac:dyDescent="0.3">
      <c r="B24" s="44" t="s">
        <v>210</v>
      </c>
      <c r="C24" s="60" t="s">
        <v>204</v>
      </c>
      <c r="D24" s="54"/>
      <c r="E24" s="54"/>
      <c r="F24" s="54"/>
      <c r="G24" s="54"/>
      <c r="H24" s="54"/>
      <c r="I24" s="54"/>
      <c r="J24" s="54"/>
      <c r="K24" s="54"/>
      <c r="L24" s="54"/>
      <c r="M24" s="54"/>
      <c r="N24" s="54"/>
      <c r="O24" s="54"/>
      <c r="P24" s="54"/>
    </row>
    <row r="25" spans="2:16" x14ac:dyDescent="0.3">
      <c r="C25" s="54"/>
      <c r="D25" s="54"/>
      <c r="E25" s="54"/>
      <c r="F25" s="54"/>
      <c r="G25" s="54"/>
      <c r="H25" s="54"/>
      <c r="I25" s="54"/>
      <c r="J25" s="54"/>
      <c r="K25" s="54"/>
      <c r="L25" s="54"/>
      <c r="M25" s="54"/>
      <c r="N25" s="54"/>
      <c r="O25" s="54"/>
      <c r="P25" s="54"/>
    </row>
    <row r="26" spans="2:16" x14ac:dyDescent="0.3">
      <c r="C26" s="45"/>
      <c r="D26" s="45"/>
      <c r="E26" s="45"/>
      <c r="F26" s="45"/>
      <c r="G26" s="45"/>
      <c r="H26" s="45"/>
      <c r="I26" s="45"/>
      <c r="J26" s="45"/>
      <c r="K26" s="45"/>
      <c r="L26" s="45"/>
      <c r="M26" s="45"/>
      <c r="N26" s="45"/>
      <c r="O26" s="45"/>
      <c r="P26" s="45"/>
    </row>
    <row r="27" spans="2:16" x14ac:dyDescent="0.3">
      <c r="B27" s="41" t="str">
        <f t="shared" ref="B27:B32" si="0">CHAR(149)</f>
        <v>•</v>
      </c>
      <c r="C27" s="47" t="s">
        <v>203</v>
      </c>
    </row>
    <row r="28" spans="2:16" x14ac:dyDescent="0.3">
      <c r="B28" s="41" t="str">
        <f t="shared" si="0"/>
        <v>•</v>
      </c>
      <c r="C28" s="47" t="s">
        <v>202</v>
      </c>
    </row>
    <row r="29" spans="2:16" x14ac:dyDescent="0.3">
      <c r="B29" s="41" t="str">
        <f t="shared" si="0"/>
        <v>•</v>
      </c>
      <c r="C29" s="47" t="s">
        <v>201</v>
      </c>
    </row>
    <row r="30" spans="2:16" x14ac:dyDescent="0.3">
      <c r="B30" s="41" t="str">
        <f t="shared" si="0"/>
        <v>•</v>
      </c>
      <c r="C30" s="47" t="s">
        <v>200</v>
      </c>
    </row>
    <row r="31" spans="2:16" x14ac:dyDescent="0.3">
      <c r="B31" s="41" t="str">
        <f t="shared" si="0"/>
        <v>•</v>
      </c>
      <c r="C31" s="47" t="s">
        <v>199</v>
      </c>
    </row>
    <row r="32" spans="2:16" x14ac:dyDescent="0.3">
      <c r="B32" s="41" t="str">
        <f t="shared" si="0"/>
        <v>•</v>
      </c>
      <c r="C32" s="47" t="s">
        <v>198</v>
      </c>
    </row>
    <row r="34" spans="2:16" ht="18" x14ac:dyDescent="0.35">
      <c r="B34" s="43" t="s">
        <v>197</v>
      </c>
    </row>
    <row r="35" spans="2:16" x14ac:dyDescent="0.3">
      <c r="B35" s="44" t="s">
        <v>226</v>
      </c>
      <c r="C35" s="60" t="s">
        <v>195</v>
      </c>
      <c r="D35" s="54"/>
      <c r="E35" s="54"/>
      <c r="F35" s="54"/>
      <c r="G35" s="54"/>
      <c r="H35" s="54"/>
      <c r="I35" s="54"/>
      <c r="J35" s="54"/>
      <c r="K35" s="54"/>
      <c r="L35" s="54"/>
      <c r="M35" s="54"/>
      <c r="N35" s="54"/>
      <c r="O35" s="54"/>
      <c r="P35" s="54"/>
    </row>
    <row r="36" spans="2:16" x14ac:dyDescent="0.3">
      <c r="C36" s="54"/>
      <c r="D36" s="54"/>
      <c r="E36" s="54"/>
      <c r="F36" s="54"/>
      <c r="G36" s="54"/>
      <c r="H36" s="54"/>
      <c r="I36" s="54"/>
      <c r="J36" s="54"/>
      <c r="K36" s="54"/>
      <c r="L36" s="54"/>
      <c r="M36" s="54"/>
      <c r="N36" s="54"/>
      <c r="O36" s="54"/>
      <c r="P36" s="54"/>
    </row>
    <row r="37" spans="2:16" x14ac:dyDescent="0.3">
      <c r="C37" s="46"/>
      <c r="D37" s="46"/>
      <c r="E37" s="46"/>
      <c r="F37" s="46"/>
      <c r="G37" s="46"/>
      <c r="H37" s="46"/>
      <c r="I37" s="46"/>
      <c r="J37" s="46"/>
      <c r="K37" s="46"/>
      <c r="L37" s="46"/>
      <c r="M37" s="46"/>
      <c r="N37" s="46"/>
      <c r="O37" s="46"/>
      <c r="P37" s="46"/>
    </row>
    <row r="38" spans="2:16" x14ac:dyDescent="0.3">
      <c r="B38" s="44" t="s">
        <v>208</v>
      </c>
      <c r="C38" s="47" t="s">
        <v>193</v>
      </c>
      <c r="D38" s="46"/>
      <c r="E38" s="46"/>
      <c r="F38" s="46"/>
      <c r="G38" s="46"/>
      <c r="H38" s="46"/>
      <c r="I38" s="46"/>
      <c r="J38" s="46"/>
      <c r="K38" s="46"/>
      <c r="L38" s="46"/>
      <c r="M38" s="46"/>
      <c r="N38" s="46"/>
      <c r="O38" s="46"/>
      <c r="P38" s="46"/>
    </row>
    <row r="46" spans="2:16" x14ac:dyDescent="0.3">
      <c r="B46" s="44" t="s">
        <v>205</v>
      </c>
      <c r="C46" s="60" t="s">
        <v>191</v>
      </c>
      <c r="D46" s="54"/>
      <c r="E46" s="54"/>
      <c r="F46" s="54"/>
      <c r="G46" s="54"/>
      <c r="H46" s="54"/>
      <c r="I46" s="54"/>
      <c r="J46" s="54"/>
      <c r="K46" s="54"/>
      <c r="L46" s="54"/>
      <c r="M46" s="54"/>
      <c r="N46" s="54"/>
      <c r="O46" s="54"/>
      <c r="P46" s="54"/>
    </row>
    <row r="47" spans="2:16" x14ac:dyDescent="0.3">
      <c r="C47" s="54"/>
      <c r="D47" s="54"/>
      <c r="E47" s="54"/>
      <c r="F47" s="54"/>
      <c r="G47" s="54"/>
      <c r="H47" s="54"/>
      <c r="I47" s="54"/>
      <c r="J47" s="54"/>
      <c r="K47" s="54"/>
      <c r="L47" s="54"/>
      <c r="M47" s="54"/>
      <c r="N47" s="54"/>
      <c r="O47" s="54"/>
      <c r="P47" s="54"/>
    </row>
    <row r="48" spans="2:16" x14ac:dyDescent="0.3">
      <c r="B48" s="44" t="s">
        <v>196</v>
      </c>
      <c r="C48" s="61" t="s">
        <v>189</v>
      </c>
      <c r="D48" s="62"/>
      <c r="E48" s="62"/>
      <c r="F48" s="62"/>
      <c r="G48" s="62"/>
      <c r="H48" s="62"/>
      <c r="I48" s="62"/>
      <c r="J48" s="62"/>
      <c r="K48" s="62"/>
      <c r="L48" s="62"/>
      <c r="M48" s="62"/>
      <c r="N48" s="62"/>
      <c r="O48" s="62"/>
      <c r="P48" s="62"/>
    </row>
    <row r="49" spans="2:17" x14ac:dyDescent="0.3">
      <c r="B49" s="44" t="s">
        <v>194</v>
      </c>
      <c r="C49" s="60" t="s">
        <v>186</v>
      </c>
      <c r="D49" s="54"/>
      <c r="E49" s="54"/>
      <c r="F49" s="54"/>
      <c r="G49" s="54"/>
      <c r="H49" s="54"/>
      <c r="I49" s="54"/>
      <c r="J49" s="54"/>
      <c r="K49" s="54"/>
      <c r="L49" s="54"/>
      <c r="M49" s="54"/>
      <c r="N49" s="54"/>
      <c r="O49" s="54"/>
      <c r="P49" s="54"/>
    </row>
    <row r="50" spans="2:17" x14ac:dyDescent="0.3">
      <c r="C50" s="54"/>
      <c r="D50" s="54"/>
      <c r="E50" s="54"/>
      <c r="F50" s="54"/>
      <c r="G50" s="54"/>
      <c r="H50" s="54"/>
      <c r="I50" s="54"/>
      <c r="J50" s="54"/>
      <c r="K50" s="54"/>
      <c r="L50" s="54"/>
      <c r="M50" s="54"/>
      <c r="N50" s="54"/>
      <c r="O50" s="54"/>
      <c r="P50" s="54"/>
    </row>
    <row r="52" spans="2:17" ht="18" x14ac:dyDescent="0.35">
      <c r="B52" s="43" t="s">
        <v>185</v>
      </c>
    </row>
    <row r="53" spans="2:17" x14ac:dyDescent="0.3">
      <c r="B53" s="44" t="s">
        <v>192</v>
      </c>
      <c r="C53" s="63" t="s">
        <v>183</v>
      </c>
      <c r="D53" s="63"/>
      <c r="E53" s="63"/>
      <c r="F53" s="63"/>
      <c r="G53" s="63"/>
      <c r="H53" s="63"/>
      <c r="I53" s="63"/>
      <c r="J53" s="63"/>
      <c r="K53" s="63"/>
      <c r="L53" s="63"/>
      <c r="M53" s="63"/>
      <c r="N53" s="63"/>
      <c r="O53" s="63"/>
      <c r="P53" s="63"/>
    </row>
    <row r="54" spans="2:17" x14ac:dyDescent="0.3">
      <c r="C54" s="63"/>
      <c r="D54" s="63"/>
      <c r="E54" s="63"/>
      <c r="F54" s="63"/>
      <c r="G54" s="63"/>
      <c r="H54" s="63"/>
      <c r="I54" s="63"/>
      <c r="J54" s="63"/>
      <c r="K54" s="63"/>
      <c r="L54" s="63"/>
      <c r="M54" s="63"/>
      <c r="N54" s="63"/>
      <c r="O54" s="63"/>
      <c r="P54" s="63"/>
    </row>
    <row r="55" spans="2:17" x14ac:dyDescent="0.3">
      <c r="C55" s="63"/>
      <c r="D55" s="63"/>
      <c r="E55" s="63"/>
      <c r="F55" s="63"/>
      <c r="G55" s="63"/>
      <c r="H55" s="63"/>
      <c r="I55" s="63"/>
      <c r="J55" s="63"/>
      <c r="K55" s="63"/>
      <c r="L55" s="63"/>
      <c r="M55" s="63"/>
      <c r="N55" s="63"/>
      <c r="O55" s="63"/>
      <c r="P55" s="63"/>
    </row>
    <row r="57" spans="2:17" ht="18" x14ac:dyDescent="0.35">
      <c r="B57" s="43" t="s">
        <v>182</v>
      </c>
    </row>
    <row r="58" spans="2:17" x14ac:dyDescent="0.3">
      <c r="B58" s="44" t="s">
        <v>190</v>
      </c>
      <c r="C58" s="60" t="s">
        <v>180</v>
      </c>
      <c r="D58" s="64"/>
      <c r="E58" s="64"/>
      <c r="F58" s="64"/>
      <c r="G58" s="64"/>
      <c r="H58" s="64"/>
      <c r="I58" s="64"/>
      <c r="J58" s="64"/>
      <c r="K58" s="64"/>
      <c r="L58" s="64"/>
      <c r="M58" s="64"/>
      <c r="N58" s="64"/>
      <c r="O58" s="64"/>
      <c r="P58" s="64"/>
      <c r="Q58" s="46"/>
    </row>
    <row r="59" spans="2:17" x14ac:dyDescent="0.3">
      <c r="C59" s="64"/>
      <c r="D59" s="64"/>
      <c r="E59" s="64"/>
      <c r="F59" s="64"/>
      <c r="G59" s="64"/>
      <c r="H59" s="64"/>
      <c r="I59" s="64"/>
      <c r="J59" s="64"/>
      <c r="K59" s="64"/>
      <c r="L59" s="64"/>
      <c r="M59" s="64"/>
      <c r="N59" s="64"/>
      <c r="O59" s="64"/>
      <c r="P59" s="64"/>
      <c r="Q59" s="46"/>
    </row>
    <row r="60" spans="2:17" x14ac:dyDescent="0.3">
      <c r="B60" s="44" t="s">
        <v>188</v>
      </c>
      <c r="C60" s="60" t="s">
        <v>178</v>
      </c>
      <c r="D60" s="54"/>
      <c r="E60" s="54"/>
      <c r="F60" s="54"/>
      <c r="G60" s="54"/>
      <c r="H60" s="54"/>
      <c r="I60" s="54"/>
      <c r="J60" s="54"/>
      <c r="K60" s="54"/>
      <c r="L60" s="54"/>
      <c r="M60" s="54"/>
      <c r="N60" s="54"/>
      <c r="O60" s="54"/>
      <c r="P60" s="54"/>
      <c r="Q60" s="46"/>
    </row>
    <row r="61" spans="2:17" x14ac:dyDescent="0.3">
      <c r="C61" s="54"/>
      <c r="D61" s="54"/>
      <c r="E61" s="54"/>
      <c r="F61" s="54"/>
      <c r="G61" s="54"/>
      <c r="H61" s="54"/>
      <c r="I61" s="54"/>
      <c r="J61" s="54"/>
      <c r="K61" s="54"/>
      <c r="L61" s="54"/>
      <c r="M61" s="54"/>
      <c r="N61" s="54"/>
      <c r="O61" s="54"/>
      <c r="P61" s="54"/>
      <c r="Q61" s="46"/>
    </row>
    <row r="62" spans="2:17" x14ac:dyDescent="0.3">
      <c r="B62" s="44" t="s">
        <v>187</v>
      </c>
      <c r="C62" s="60" t="s">
        <v>176</v>
      </c>
      <c r="D62" s="54"/>
      <c r="E62" s="54"/>
      <c r="F62" s="54"/>
      <c r="G62" s="54"/>
      <c r="H62" s="54"/>
      <c r="I62" s="54"/>
      <c r="J62" s="54"/>
      <c r="K62" s="54"/>
      <c r="L62" s="54"/>
      <c r="M62" s="54"/>
      <c r="N62" s="54"/>
      <c r="O62" s="54"/>
      <c r="P62" s="54"/>
      <c r="Q62" s="46"/>
    </row>
    <row r="63" spans="2:17" x14ac:dyDescent="0.3">
      <c r="C63" s="54"/>
      <c r="D63" s="54"/>
      <c r="E63" s="54"/>
      <c r="F63" s="54"/>
      <c r="G63" s="54"/>
      <c r="H63" s="54"/>
      <c r="I63" s="54"/>
      <c r="J63" s="54"/>
      <c r="K63" s="54"/>
      <c r="L63" s="54"/>
      <c r="M63" s="54"/>
      <c r="N63" s="54"/>
      <c r="O63" s="54"/>
      <c r="P63" s="54"/>
      <c r="Q63" s="46"/>
    </row>
    <row r="64" spans="2:17" x14ac:dyDescent="0.3">
      <c r="B64" s="44" t="s">
        <v>184</v>
      </c>
      <c r="C64" s="47" t="s">
        <v>174</v>
      </c>
      <c r="D64" s="46"/>
      <c r="E64" s="46"/>
      <c r="F64" s="46"/>
      <c r="G64" s="46"/>
      <c r="H64" s="46"/>
      <c r="I64" s="46"/>
      <c r="J64" s="46"/>
      <c r="K64" s="46"/>
      <c r="L64" s="46"/>
      <c r="M64" s="46"/>
      <c r="N64" s="46"/>
      <c r="O64" s="46"/>
      <c r="P64" s="46"/>
      <c r="Q64" s="46"/>
    </row>
    <row r="65" spans="2:17" x14ac:dyDescent="0.3">
      <c r="B65" s="41" t="str">
        <f>CHAR(149)</f>
        <v>•</v>
      </c>
      <c r="C65" s="65" t="s">
        <v>173</v>
      </c>
      <c r="D65" s="62"/>
      <c r="E65" s="62"/>
      <c r="F65" s="62"/>
      <c r="G65" s="62"/>
      <c r="H65" s="62"/>
      <c r="I65" s="62"/>
      <c r="J65" s="62"/>
      <c r="K65" s="62"/>
      <c r="L65" s="62"/>
      <c r="M65" s="62"/>
      <c r="N65" s="62"/>
      <c r="O65" s="62"/>
      <c r="P65" s="62"/>
      <c r="Q65" s="46"/>
    </row>
    <row r="66" spans="2:17" x14ac:dyDescent="0.3">
      <c r="B66" s="41" t="str">
        <f>CHAR(149)</f>
        <v>•</v>
      </c>
      <c r="C66" s="65" t="s">
        <v>172</v>
      </c>
      <c r="D66" s="62"/>
      <c r="E66" s="62"/>
      <c r="F66" s="62"/>
      <c r="G66" s="62"/>
      <c r="H66" s="62"/>
      <c r="I66" s="62"/>
      <c r="J66" s="62"/>
      <c r="K66" s="62"/>
      <c r="L66" s="62"/>
      <c r="M66" s="62"/>
      <c r="N66" s="62"/>
      <c r="O66" s="62"/>
      <c r="P66" s="62"/>
      <c r="Q66" s="46"/>
    </row>
    <row r="67" spans="2:17" x14ac:dyDescent="0.3">
      <c r="B67" s="44" t="s">
        <v>181</v>
      </c>
      <c r="C67" s="60" t="s">
        <v>225</v>
      </c>
      <c r="D67" s="54"/>
      <c r="E67" s="54"/>
      <c r="F67" s="54"/>
      <c r="G67" s="54"/>
      <c r="H67" s="54"/>
      <c r="I67" s="54"/>
      <c r="J67" s="54"/>
      <c r="K67" s="54"/>
      <c r="L67" s="54"/>
      <c r="M67" s="54"/>
      <c r="N67" s="54"/>
      <c r="O67" s="54"/>
      <c r="P67" s="54"/>
      <c r="Q67" s="46"/>
    </row>
    <row r="68" spans="2:17" x14ac:dyDescent="0.3">
      <c r="C68" s="54"/>
      <c r="D68" s="54"/>
      <c r="E68" s="54"/>
      <c r="F68" s="54"/>
      <c r="G68" s="54"/>
      <c r="H68" s="54"/>
      <c r="I68" s="54"/>
      <c r="J68" s="54"/>
      <c r="K68" s="54"/>
      <c r="L68" s="54"/>
      <c r="M68" s="54"/>
      <c r="N68" s="54"/>
      <c r="O68" s="54"/>
      <c r="P68" s="54"/>
      <c r="Q68" s="46"/>
    </row>
    <row r="69" spans="2:17" x14ac:dyDescent="0.3">
      <c r="B69" s="44" t="s">
        <v>179</v>
      </c>
      <c r="C69" s="61" t="s">
        <v>169</v>
      </c>
      <c r="D69" s="62"/>
      <c r="E69" s="62"/>
      <c r="F69" s="62"/>
      <c r="G69" s="62"/>
      <c r="H69" s="62"/>
      <c r="I69" s="62"/>
      <c r="J69" s="62"/>
      <c r="K69" s="62"/>
      <c r="L69" s="62"/>
      <c r="M69" s="62"/>
      <c r="N69" s="62"/>
      <c r="O69" s="62"/>
      <c r="P69" s="62"/>
      <c r="Q69" s="46"/>
    </row>
    <row r="70" spans="2:17" ht="15" customHeight="1" x14ac:dyDescent="0.3">
      <c r="B70" s="44" t="s">
        <v>177</v>
      </c>
      <c r="C70" s="60" t="s">
        <v>168</v>
      </c>
      <c r="D70" s="54"/>
      <c r="E70" s="54"/>
      <c r="F70" s="54"/>
      <c r="G70" s="54"/>
      <c r="H70" s="54"/>
      <c r="I70" s="54"/>
      <c r="J70" s="54"/>
      <c r="K70" s="54"/>
      <c r="L70" s="54"/>
      <c r="M70" s="54"/>
      <c r="N70" s="54"/>
      <c r="O70" s="54"/>
      <c r="P70" s="54"/>
      <c r="Q70" s="46"/>
    </row>
    <row r="71" spans="2:17" x14ac:dyDescent="0.3">
      <c r="C71" s="54"/>
      <c r="D71" s="54"/>
      <c r="E71" s="54"/>
      <c r="F71" s="54"/>
      <c r="G71" s="54"/>
      <c r="H71" s="54"/>
      <c r="I71" s="54"/>
      <c r="J71" s="54"/>
      <c r="K71" s="54"/>
      <c r="L71" s="54"/>
      <c r="M71" s="54"/>
      <c r="N71" s="54"/>
      <c r="O71" s="54"/>
      <c r="P71" s="54"/>
      <c r="Q71" s="46"/>
    </row>
    <row r="72" spans="2:17" x14ac:dyDescent="0.3">
      <c r="B72" s="44" t="s">
        <v>175</v>
      </c>
      <c r="C72" s="60" t="s">
        <v>167</v>
      </c>
      <c r="D72" s="54"/>
      <c r="E72" s="54"/>
      <c r="F72" s="54"/>
      <c r="G72" s="54"/>
      <c r="H72" s="54"/>
      <c r="I72" s="54"/>
      <c r="J72" s="54"/>
      <c r="K72" s="54"/>
      <c r="L72" s="54"/>
      <c r="M72" s="54"/>
      <c r="N72" s="54"/>
      <c r="O72" s="54"/>
      <c r="P72" s="54"/>
    </row>
    <row r="73" spans="2:17" x14ac:dyDescent="0.3">
      <c r="C73" s="54"/>
      <c r="D73" s="54"/>
      <c r="E73" s="54"/>
      <c r="F73" s="54"/>
      <c r="G73" s="54"/>
      <c r="H73" s="54"/>
      <c r="I73" s="54"/>
      <c r="J73" s="54"/>
      <c r="K73" s="54"/>
      <c r="L73" s="54"/>
      <c r="M73" s="54"/>
      <c r="N73" s="54"/>
      <c r="O73" s="54"/>
      <c r="P73" s="54"/>
    </row>
    <row r="74" spans="2:17" x14ac:dyDescent="0.3">
      <c r="C74" s="54"/>
      <c r="D74" s="54"/>
      <c r="E74" s="54"/>
      <c r="F74" s="54"/>
      <c r="G74" s="54"/>
      <c r="H74" s="54"/>
      <c r="I74" s="54"/>
      <c r="J74" s="54"/>
      <c r="K74" s="54"/>
      <c r="L74" s="54"/>
      <c r="M74" s="54"/>
      <c r="N74" s="54"/>
      <c r="O74" s="54"/>
      <c r="P74" s="54"/>
    </row>
    <row r="75" spans="2:17" x14ac:dyDescent="0.3">
      <c r="B75" s="44" t="s">
        <v>171</v>
      </c>
      <c r="C75" s="60" t="s">
        <v>166</v>
      </c>
      <c r="D75" s="54"/>
      <c r="E75" s="54"/>
      <c r="F75" s="54"/>
      <c r="G75" s="54"/>
      <c r="H75" s="54"/>
      <c r="I75" s="54"/>
      <c r="J75" s="54"/>
      <c r="K75" s="54"/>
      <c r="L75" s="54"/>
      <c r="M75" s="54"/>
      <c r="N75" s="54"/>
      <c r="O75" s="54"/>
      <c r="P75" s="54"/>
    </row>
    <row r="76" spans="2:17" x14ac:dyDescent="0.3">
      <c r="C76" s="54"/>
      <c r="D76" s="54"/>
      <c r="E76" s="54"/>
      <c r="F76" s="54"/>
      <c r="G76" s="54"/>
      <c r="H76" s="54"/>
      <c r="I76" s="54"/>
      <c r="J76" s="54"/>
      <c r="K76" s="54"/>
      <c r="L76" s="54"/>
      <c r="M76" s="54"/>
      <c r="N76" s="54"/>
      <c r="O76" s="54"/>
      <c r="P76" s="54"/>
    </row>
    <row r="77" spans="2:17" x14ac:dyDescent="0.3">
      <c r="C77" s="54"/>
      <c r="D77" s="54"/>
      <c r="E77" s="54"/>
      <c r="F77" s="54"/>
      <c r="G77" s="54"/>
      <c r="H77" s="54"/>
      <c r="I77" s="54"/>
      <c r="J77" s="54"/>
      <c r="K77" s="54"/>
      <c r="L77" s="54"/>
      <c r="M77" s="54"/>
      <c r="N77" s="54"/>
      <c r="O77" s="54"/>
      <c r="P77" s="54"/>
    </row>
    <row r="78" spans="2:17" x14ac:dyDescent="0.3">
      <c r="B78" s="44" t="s">
        <v>170</v>
      </c>
      <c r="C78" s="53" t="s">
        <v>165</v>
      </c>
      <c r="D78" s="54"/>
      <c r="E78" s="54"/>
      <c r="F78" s="54"/>
      <c r="G78" s="54"/>
      <c r="H78" s="54"/>
      <c r="I78" s="54"/>
      <c r="J78" s="54"/>
      <c r="K78" s="54"/>
      <c r="L78" s="54"/>
      <c r="M78" s="54"/>
      <c r="N78" s="54"/>
      <c r="O78" s="54"/>
      <c r="P78" s="54"/>
    </row>
    <row r="79" spans="2:17" x14ac:dyDescent="0.3">
      <c r="C79" s="54"/>
      <c r="D79" s="54"/>
      <c r="E79" s="54"/>
      <c r="F79" s="54"/>
      <c r="G79" s="54"/>
      <c r="H79" s="54"/>
      <c r="I79" s="54"/>
      <c r="J79" s="54"/>
      <c r="K79" s="54"/>
      <c r="L79" s="54"/>
      <c r="M79" s="54"/>
      <c r="N79" s="54"/>
      <c r="O79" s="54"/>
      <c r="P79" s="54"/>
    </row>
    <row r="80" spans="2:17" x14ac:dyDescent="0.3">
      <c r="C80" s="54"/>
      <c r="D80" s="54"/>
      <c r="E80" s="54"/>
      <c r="F80" s="54"/>
      <c r="G80" s="54"/>
      <c r="H80" s="54"/>
      <c r="I80" s="54"/>
      <c r="J80" s="54"/>
      <c r="K80" s="54"/>
      <c r="L80" s="54"/>
      <c r="M80" s="54"/>
      <c r="N80" s="54"/>
      <c r="O80" s="54"/>
      <c r="P80" s="54"/>
    </row>
    <row r="82" spans="2:6" ht="18" x14ac:dyDescent="0.35">
      <c r="B82" s="43" t="s">
        <v>164</v>
      </c>
    </row>
    <row r="84" spans="2:6" x14ac:dyDescent="0.3">
      <c r="C84" s="55"/>
      <c r="D84" s="56" t="s">
        <v>163</v>
      </c>
      <c r="E84" s="58" t="s">
        <v>162</v>
      </c>
      <c r="F84" s="56" t="s">
        <v>161</v>
      </c>
    </row>
    <row r="85" spans="2:6" x14ac:dyDescent="0.3">
      <c r="C85" s="55"/>
      <c r="D85" s="57"/>
      <c r="E85" s="59"/>
      <c r="F85" s="57"/>
    </row>
    <row r="86" spans="2:6" ht="15" customHeight="1" x14ac:dyDescent="0.3">
      <c r="C86" s="48" t="s">
        <v>160</v>
      </c>
      <c r="D86" s="50">
        <v>12.44</v>
      </c>
      <c r="E86" s="50">
        <v>21.41</v>
      </c>
      <c r="F86" s="49">
        <v>0.85</v>
      </c>
    </row>
    <row r="87" spans="2:6" ht="30" customHeight="1" x14ac:dyDescent="0.3">
      <c r="C87" s="48" t="s">
        <v>159</v>
      </c>
      <c r="D87" s="51"/>
      <c r="E87" s="50"/>
      <c r="F87" s="50"/>
    </row>
    <row r="88" spans="2:6" ht="15" customHeight="1" x14ac:dyDescent="0.3">
      <c r="C88" s="48" t="s">
        <v>157</v>
      </c>
      <c r="D88" s="50">
        <v>7.27</v>
      </c>
      <c r="E88" s="50">
        <v>21.01</v>
      </c>
      <c r="F88" s="50">
        <v>0.84</v>
      </c>
    </row>
    <row r="89" spans="2:6" ht="15" customHeight="1" x14ac:dyDescent="0.3">
      <c r="C89" s="48" t="s">
        <v>156</v>
      </c>
      <c r="D89" s="42">
        <v>231</v>
      </c>
      <c r="E89" s="50">
        <v>238</v>
      </c>
      <c r="F89" s="42">
        <v>231</v>
      </c>
    </row>
    <row r="90" spans="2:6" ht="30" customHeight="1" x14ac:dyDescent="0.3">
      <c r="C90" s="48" t="s">
        <v>158</v>
      </c>
      <c r="D90" s="50"/>
      <c r="E90" s="50"/>
      <c r="F90" s="50"/>
    </row>
    <row r="91" spans="2:6" ht="15" customHeight="1" x14ac:dyDescent="0.3">
      <c r="C91" s="48" t="s">
        <v>157</v>
      </c>
      <c r="D91" s="50">
        <v>0.05</v>
      </c>
      <c r="E91" s="50">
        <v>0.1</v>
      </c>
      <c r="F91" s="50">
        <v>0.01</v>
      </c>
    </row>
    <row r="92" spans="2:6" ht="15" customHeight="1" x14ac:dyDescent="0.3">
      <c r="C92" s="48" t="s">
        <v>156</v>
      </c>
      <c r="D92" s="42">
        <v>20</v>
      </c>
      <c r="E92" s="50">
        <v>20</v>
      </c>
      <c r="F92" s="50">
        <v>11</v>
      </c>
    </row>
    <row r="93" spans="2:6" ht="30" customHeight="1" x14ac:dyDescent="0.3">
      <c r="C93" s="48" t="s">
        <v>155</v>
      </c>
      <c r="D93" s="50">
        <v>0.57999999999999996</v>
      </c>
      <c r="E93" s="50">
        <v>0.2</v>
      </c>
      <c r="F93" s="50">
        <v>0.08</v>
      </c>
    </row>
    <row r="94" spans="2:6" ht="30" customHeight="1" x14ac:dyDescent="0.3">
      <c r="C94" s="48" t="s">
        <v>154</v>
      </c>
      <c r="D94" s="50">
        <v>4.54</v>
      </c>
      <c r="E94" s="50">
        <v>0.1</v>
      </c>
      <c r="F94" s="50">
        <v>0.01</v>
      </c>
    </row>
  </sheetData>
  <mergeCells count="29">
    <mergeCell ref="C4:P5"/>
    <mergeCell ref="C6:P7"/>
    <mergeCell ref="C8:P8"/>
    <mergeCell ref="C9:P9"/>
    <mergeCell ref="C10:P10"/>
    <mergeCell ref="C13:P13"/>
    <mergeCell ref="C14:P15"/>
    <mergeCell ref="C18:P21"/>
    <mergeCell ref="C24:P25"/>
    <mergeCell ref="C35:P36"/>
    <mergeCell ref="C46:P47"/>
    <mergeCell ref="C48:P48"/>
    <mergeCell ref="C75:P77"/>
    <mergeCell ref="C49:P50"/>
    <mergeCell ref="C53:P55"/>
    <mergeCell ref="C58:P59"/>
    <mergeCell ref="C60:P61"/>
    <mergeCell ref="C62:P63"/>
    <mergeCell ref="C65:P65"/>
    <mergeCell ref="C66:P66"/>
    <mergeCell ref="C67:P68"/>
    <mergeCell ref="C69:P69"/>
    <mergeCell ref="C70:P71"/>
    <mergeCell ref="C72:P74"/>
    <mergeCell ref="C78:P80"/>
    <mergeCell ref="C84:C85"/>
    <mergeCell ref="D84:D85"/>
    <mergeCell ref="E84:E85"/>
    <mergeCell ref="F84:F8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22" customWidth="1"/>
    <col min="2" max="2" width="1.5" style="22" customWidth="1"/>
    <col min="3" max="3" width="29.19921875" style="22" customWidth="1"/>
    <col min="4" max="4" width="1.8984375" style="22" customWidth="1"/>
    <col min="5" max="5" width="55.3984375" style="22" customWidth="1"/>
    <col min="6" max="6" width="12.3984375" style="22" customWidth="1"/>
    <col min="7" max="28" width="8" style="22" hidden="1" customWidth="1"/>
    <col min="29" max="29" width="8" style="22" customWidth="1"/>
    <col min="30" max="30" width="56.69921875" style="22" customWidth="1"/>
    <col min="31" max="31" width="17.69921875" style="22" customWidth="1"/>
    <col min="32" max="16384" width="9" style="22"/>
  </cols>
  <sheetData>
    <row r="1" spans="1:35" ht="30" customHeight="1" x14ac:dyDescent="0.3">
      <c r="A1" s="40" t="s">
        <v>234</v>
      </c>
      <c r="B1" s="29"/>
      <c r="C1" s="30"/>
      <c r="D1" s="30"/>
      <c r="E1" s="29"/>
      <c r="F1" s="29"/>
      <c r="G1" s="29"/>
      <c r="H1" s="29"/>
      <c r="I1" s="29"/>
      <c r="J1" s="29"/>
      <c r="K1" s="29"/>
      <c r="L1" s="29"/>
      <c r="M1" s="29"/>
      <c r="N1" s="29"/>
      <c r="O1" s="29"/>
      <c r="P1" s="29"/>
      <c r="Q1" s="29"/>
      <c r="R1" s="29"/>
      <c r="S1" s="29"/>
      <c r="T1" s="29"/>
      <c r="U1" s="29"/>
      <c r="V1" s="29"/>
      <c r="W1" s="29"/>
      <c r="X1" s="29"/>
      <c r="Y1" s="29"/>
      <c r="Z1" s="29"/>
      <c r="AA1" s="29"/>
      <c r="AB1" s="29"/>
      <c r="AC1" s="29"/>
      <c r="AD1" s="29"/>
    </row>
    <row r="2" spans="1:35" ht="5.25" customHeight="1" x14ac:dyDescent="0.3">
      <c r="A2" s="29"/>
      <c r="B2" s="29"/>
      <c r="C2" s="30"/>
      <c r="D2" s="30"/>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5" ht="25.5" customHeight="1" x14ac:dyDescent="0.3">
      <c r="A3" s="39" t="s">
        <v>153</v>
      </c>
      <c r="B3" s="29"/>
      <c r="C3" s="30"/>
      <c r="D3" s="30"/>
      <c r="E3" s="29"/>
      <c r="F3" s="29"/>
      <c r="G3" s="29"/>
      <c r="H3" s="29"/>
      <c r="I3" s="29">
        <v>20</v>
      </c>
      <c r="J3" s="29">
        <v>19</v>
      </c>
      <c r="K3" s="29">
        <v>18</v>
      </c>
      <c r="L3" s="29">
        <v>17</v>
      </c>
      <c r="M3" s="29">
        <v>16</v>
      </c>
      <c r="N3" s="29">
        <v>15</v>
      </c>
      <c r="O3" s="29">
        <v>14</v>
      </c>
      <c r="P3" s="29">
        <v>13</v>
      </c>
      <c r="Q3" s="29">
        <v>12</v>
      </c>
      <c r="R3" s="29">
        <v>11</v>
      </c>
      <c r="S3" s="29">
        <v>10</v>
      </c>
      <c r="T3" s="29">
        <v>9</v>
      </c>
      <c r="U3" s="29">
        <v>8</v>
      </c>
      <c r="V3" s="29">
        <v>7</v>
      </c>
      <c r="W3" s="29">
        <v>6</v>
      </c>
      <c r="X3" s="29">
        <v>5</v>
      </c>
      <c r="Y3" s="29">
        <v>4</v>
      </c>
      <c r="Z3" s="29">
        <v>3</v>
      </c>
      <c r="AA3" s="29">
        <v>2</v>
      </c>
      <c r="AB3" s="29">
        <v>1</v>
      </c>
      <c r="AC3" s="29"/>
    </row>
    <row r="4" spans="1:35" ht="5.25" customHeight="1" thickBot="1" x14ac:dyDescent="0.35">
      <c r="C4" s="27"/>
      <c r="D4" s="27"/>
      <c r="I4" s="22" t="b">
        <f t="shared" ref="I4:AB4" si="0">ISNUMBER(VALUE(MID($G$7,I$3,1)))</f>
        <v>0</v>
      </c>
      <c r="J4" s="22" t="b">
        <f t="shared" si="0"/>
        <v>0</v>
      </c>
      <c r="K4" s="22" t="b">
        <f t="shared" si="0"/>
        <v>0</v>
      </c>
      <c r="L4" s="22" t="b">
        <f t="shared" si="0"/>
        <v>0</v>
      </c>
      <c r="M4" s="22" t="b">
        <f t="shared" si="0"/>
        <v>0</v>
      </c>
      <c r="N4" s="22" t="b">
        <f t="shared" si="0"/>
        <v>0</v>
      </c>
      <c r="O4" s="22" t="b">
        <f t="shared" si="0"/>
        <v>0</v>
      </c>
      <c r="P4" s="22" t="b">
        <f t="shared" si="0"/>
        <v>0</v>
      </c>
      <c r="Q4" s="22" t="b">
        <f t="shared" si="0"/>
        <v>0</v>
      </c>
      <c r="R4" s="22" t="b">
        <f t="shared" si="0"/>
        <v>0</v>
      </c>
      <c r="S4" s="22" t="b">
        <f t="shared" si="0"/>
        <v>0</v>
      </c>
      <c r="T4" s="22" t="b">
        <f t="shared" si="0"/>
        <v>0</v>
      </c>
      <c r="U4" s="22" t="b">
        <f t="shared" si="0"/>
        <v>0</v>
      </c>
      <c r="V4" s="22" t="b">
        <f t="shared" si="0"/>
        <v>0</v>
      </c>
      <c r="W4" s="22" t="b">
        <f t="shared" si="0"/>
        <v>0</v>
      </c>
      <c r="X4" s="22" t="b">
        <f t="shared" si="0"/>
        <v>0</v>
      </c>
      <c r="Y4" s="22" t="b">
        <f t="shared" si="0"/>
        <v>0</v>
      </c>
      <c r="Z4" s="22" t="b">
        <f t="shared" si="0"/>
        <v>0</v>
      </c>
      <c r="AA4" s="22" t="b">
        <f t="shared" si="0"/>
        <v>0</v>
      </c>
      <c r="AB4" s="22" t="b">
        <f t="shared" si="0"/>
        <v>0</v>
      </c>
    </row>
    <row r="5" spans="1:35" ht="27.75" customHeight="1" thickBot="1" x14ac:dyDescent="0.4">
      <c r="A5" s="38"/>
      <c r="C5" s="37" t="str">
        <f>IF(AND(LEN($A$5)&gt;0,LEN($A$5)&lt;5),"ERROR: INCOMPLETE POSTCODE",IF(OR($A5="",$A5="Type your postcode here"),"",IF(AND(NOT(ISBLANK($G$9)),NOT(ISNA($G$9)))=FALSE,"ERROR, INCOMPLETE OR INVALID","")))</f>
        <v/>
      </c>
      <c r="D5" s="27"/>
    </row>
    <row r="6" spans="1:35" ht="9" customHeight="1" x14ac:dyDescent="0.3">
      <c r="C6" s="27"/>
      <c r="D6" s="27"/>
    </row>
    <row r="7" spans="1:35" ht="24.75" customHeight="1" x14ac:dyDescent="0.3">
      <c r="A7" s="36" t="s">
        <v>152</v>
      </c>
      <c r="D7" s="27"/>
      <c r="E7" s="5"/>
      <c r="G7" s="22" t="str">
        <f>UPPER(SUBSTITUTE(A5," ",""))</f>
        <v/>
      </c>
      <c r="H7" s="22" t="e">
        <f ca="1">FirstBitOfPostcode&amp;" "&amp;SecondBitOfPostcode</f>
        <v>#N/A</v>
      </c>
      <c r="I7" s="22" t="e">
        <f ca="1">OFFSET($A$3,0,MATCH(TRUE,$4:$4,0)-1)</f>
        <v>#N/A</v>
      </c>
      <c r="J7" s="22">
        <f>LEN(PostcodeNoSpaces)</f>
        <v>0</v>
      </c>
      <c r="K7" s="22" t="e">
        <f ca="1">TRIM(MID(PostcodeNoSpaces,1,PositionOfLastNumberInPostcodeString-1))</f>
        <v>#N/A</v>
      </c>
      <c r="L7" s="22" t="e">
        <f ca="1">TRIM(MID(PostcodeNoSpaces,PositionOfLastNumberInPostcodeString,LengthOfPostcodeString-PositionOfLastNumberInPostcodeString+1))</f>
        <v>#N/A</v>
      </c>
      <c r="AE7" s="5"/>
      <c r="AF7" s="5"/>
      <c r="AG7" s="5"/>
      <c r="AH7" s="5"/>
      <c r="AI7" s="5"/>
    </row>
    <row r="8" spans="1:35" ht="18" customHeight="1" thickBot="1" x14ac:dyDescent="0.35">
      <c r="A8" s="36" t="s">
        <v>151</v>
      </c>
      <c r="B8" s="29"/>
      <c r="C8" s="35" t="s">
        <v>150</v>
      </c>
      <c r="D8" s="27"/>
    </row>
    <row r="9" spans="1:35" ht="16.5" customHeight="1" thickBot="1" x14ac:dyDescent="0.35">
      <c r="A9" s="33" t="e">
        <f ca="1">IF(LEN(C5)&gt;0,"",FirstBitOfPostcode&amp;" "&amp;LEFT(SecondBitOfPostcode,1))</f>
        <v>#N/A</v>
      </c>
      <c r="B9" s="34"/>
      <c r="C9" s="33" t="e">
        <f ca="1">IF(LEN(C5)&gt;0,"",IF(LEN(PostcodeArea)=0,"",PostcodeArea&amp;" - "&amp;INDEX('All postcode data'!$1:$1048576,MATCH(PostcodeArea,'All postcode data'!B:B,0),3)))</f>
        <v>#N/A</v>
      </c>
      <c r="D9" s="27"/>
      <c r="G9" s="33" t="e">
        <f ca="1">IF(ISNUMBER(VALUE(MID(PostcodeDistrict,2,1))),LEFT(PostcodeDistrict,1),LEFT(PostcodeDistrict,2))</f>
        <v>#N/A</v>
      </c>
      <c r="I9" s="32" t="e">
        <f ca="1">FirstBitOfPostcode</f>
        <v>#N/A</v>
      </c>
      <c r="AD9" s="5"/>
    </row>
    <row r="10" spans="1:35" ht="16.5" customHeight="1" x14ac:dyDescent="0.3">
      <c r="A10" s="31"/>
      <c r="B10" s="31"/>
      <c r="C10" s="27"/>
      <c r="D10" s="27"/>
      <c r="AD10" s="5"/>
    </row>
    <row r="11" spans="1:35" ht="16.5" customHeight="1" x14ac:dyDescent="0.3">
      <c r="A11" s="28" t="s">
        <v>2</v>
      </c>
      <c r="B11" s="31"/>
      <c r="C11" s="5"/>
      <c r="D11" s="27"/>
      <c r="F11" s="25"/>
      <c r="AD11" s="5"/>
    </row>
    <row r="12" spans="1:35" s="29" customFormat="1" ht="18" customHeight="1" x14ac:dyDescent="0.3">
      <c r="A12" s="28" t="s">
        <v>149</v>
      </c>
      <c r="B12" s="31"/>
      <c r="C12" s="30"/>
      <c r="AC12" s="5"/>
    </row>
    <row r="13" spans="1:35" ht="16.5" customHeight="1" thickBot="1" x14ac:dyDescent="0.35">
      <c r="A13" s="28"/>
      <c r="B13" s="28"/>
      <c r="C13" s="27"/>
      <c r="E13" s="25"/>
      <c r="AC13" s="5"/>
    </row>
    <row r="14" spans="1:35" ht="16.5" customHeight="1" thickBot="1" x14ac:dyDescent="0.35">
      <c r="A14" s="26" t="e">
        <f ca="1">INDEX('All postcode data'!$1:$1048576,MATCH(PostcodeSector,'All postcode data'!$D:$D,0),5)</f>
        <v>#N/A</v>
      </c>
      <c r="C14" s="5"/>
      <c r="D14" s="5"/>
      <c r="E14" s="25"/>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4"/>
    </row>
    <row r="17" spans="1:1" ht="47.25" customHeight="1" thickTop="1" thickBot="1" x14ac:dyDescent="0.35">
      <c r="A17" s="23" t="s">
        <v>148</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
  <sheetViews>
    <sheetView showGridLines="0" tabSelected="1" zoomScale="70" zoomScaleNormal="70" workbookViewId="0">
      <pane ySplit="8" topLeftCell="A233" activePane="bottomLeft" state="frozen"/>
      <selection pane="bottomLeft" activeCell="E264" sqref="E264"/>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 customWidth="1"/>
    <col min="6" max="16384" width="9" style="5"/>
  </cols>
  <sheetData>
    <row r="1" spans="1:10" ht="27.75" customHeight="1" x14ac:dyDescent="0.3">
      <c r="A1" s="1" t="s">
        <v>233</v>
      </c>
      <c r="C1" s="1"/>
    </row>
    <row r="2" spans="1:10" ht="9" customHeight="1" x14ac:dyDescent="0.3">
      <c r="A2" s="1"/>
      <c r="C2" s="1"/>
    </row>
    <row r="3" spans="1:10" ht="27.75" customHeight="1" x14ac:dyDescent="0.3">
      <c r="A3" s="2" t="s">
        <v>0</v>
      </c>
      <c r="C3" s="1"/>
    </row>
    <row r="4" spans="1:10" ht="9" customHeight="1" thickBot="1" x14ac:dyDescent="0.35">
      <c r="C4" s="1"/>
    </row>
    <row r="5" spans="1:10" s="14" customFormat="1" ht="27.75" customHeight="1" thickBot="1" x14ac:dyDescent="0.3">
      <c r="A5" s="67" t="s">
        <v>1</v>
      </c>
      <c r="B5" s="68"/>
      <c r="C5" s="69"/>
      <c r="D5" s="11"/>
    </row>
    <row r="6" spans="1:10" ht="12" customHeight="1" x14ac:dyDescent="0.3">
      <c r="J6" s="18"/>
    </row>
    <row r="7" spans="1:10" ht="15.75" customHeight="1" thickBot="1" x14ac:dyDescent="0.35">
      <c r="A7" s="3"/>
      <c r="B7" s="13"/>
      <c r="C7" s="4"/>
      <c r="D7" s="19"/>
      <c r="E7" s="15" t="s">
        <v>147</v>
      </c>
      <c r="F7" s="16"/>
      <c r="G7" s="16"/>
      <c r="H7" s="17"/>
      <c r="I7" s="17"/>
      <c r="J7" s="17"/>
    </row>
    <row r="8" spans="1:10" ht="18.75" customHeight="1" thickTop="1" x14ac:dyDescent="0.3">
      <c r="A8" s="12" t="s">
        <v>3</v>
      </c>
      <c r="B8" s="12" t="s">
        <v>4</v>
      </c>
      <c r="C8" s="12" t="s">
        <v>5</v>
      </c>
      <c r="D8" s="20" t="s">
        <v>6</v>
      </c>
      <c r="E8" s="10" t="s">
        <v>232</v>
      </c>
      <c r="J8" s="18"/>
    </row>
    <row r="9" spans="1:10" ht="15" customHeight="1" outlineLevel="1" x14ac:dyDescent="0.3">
      <c r="A9" s="8" t="s">
        <v>146</v>
      </c>
      <c r="B9" s="8" t="s">
        <v>227</v>
      </c>
      <c r="C9" s="6" t="s">
        <v>145</v>
      </c>
      <c r="D9" s="6" t="s">
        <v>235</v>
      </c>
      <c r="E9" s="9" t="s">
        <v>351</v>
      </c>
    </row>
    <row r="10" spans="1:10" ht="15" customHeight="1" outlineLevel="1" x14ac:dyDescent="0.3">
      <c r="A10" s="8" t="s">
        <v>146</v>
      </c>
      <c r="B10" s="8" t="s">
        <v>227</v>
      </c>
      <c r="C10" s="6" t="s">
        <v>145</v>
      </c>
      <c r="D10" s="6" t="s">
        <v>7</v>
      </c>
      <c r="E10" s="9">
        <v>5786731.4526400017</v>
      </c>
    </row>
    <row r="11" spans="1:10" ht="15" customHeight="1" outlineLevel="1" x14ac:dyDescent="0.3">
      <c r="A11" s="8" t="s">
        <v>146</v>
      </c>
      <c r="B11" s="8" t="s">
        <v>227</v>
      </c>
      <c r="C11" s="6" t="s">
        <v>145</v>
      </c>
      <c r="D11" s="6" t="s">
        <v>236</v>
      </c>
      <c r="E11" s="9" t="s">
        <v>351</v>
      </c>
    </row>
    <row r="12" spans="1:10" ht="15" customHeight="1" outlineLevel="1" x14ac:dyDescent="0.3">
      <c r="A12" s="8" t="s">
        <v>146</v>
      </c>
      <c r="B12" s="8" t="s">
        <v>227</v>
      </c>
      <c r="C12" s="6" t="s">
        <v>145</v>
      </c>
      <c r="D12" s="6" t="s">
        <v>8</v>
      </c>
      <c r="E12" s="9">
        <v>12928453.150601001</v>
      </c>
    </row>
    <row r="13" spans="1:10" ht="15" customHeight="1" outlineLevel="1" x14ac:dyDescent="0.3">
      <c r="A13" s="8" t="s">
        <v>146</v>
      </c>
      <c r="B13" s="8" t="s">
        <v>227</v>
      </c>
      <c r="C13" s="6" t="s">
        <v>145</v>
      </c>
      <c r="D13" s="6" t="s">
        <v>9</v>
      </c>
      <c r="E13" s="9">
        <v>32539927.394634999</v>
      </c>
    </row>
    <row r="14" spans="1:10" ht="15" customHeight="1" outlineLevel="1" x14ac:dyDescent="0.3">
      <c r="A14" s="8" t="s">
        <v>146</v>
      </c>
      <c r="B14" s="8" t="s">
        <v>227</v>
      </c>
      <c r="C14" s="6" t="s">
        <v>145</v>
      </c>
      <c r="D14" s="6" t="s">
        <v>237</v>
      </c>
      <c r="E14" s="9" t="s">
        <v>351</v>
      </c>
    </row>
    <row r="15" spans="1:10" ht="15" customHeight="1" outlineLevel="1" x14ac:dyDescent="0.3">
      <c r="A15" s="8" t="s">
        <v>146</v>
      </c>
      <c r="B15" s="8" t="s">
        <v>227</v>
      </c>
      <c r="C15" s="6" t="s">
        <v>145</v>
      </c>
      <c r="D15" s="6" t="s">
        <v>238</v>
      </c>
      <c r="E15" s="9" t="s">
        <v>351</v>
      </c>
    </row>
    <row r="16" spans="1:10" ht="15" customHeight="1" outlineLevel="1" x14ac:dyDescent="0.3">
      <c r="A16" s="8" t="s">
        <v>146</v>
      </c>
      <c r="B16" s="8" t="s">
        <v>227</v>
      </c>
      <c r="C16" s="6" t="s">
        <v>145</v>
      </c>
      <c r="D16" s="6" t="s">
        <v>10</v>
      </c>
      <c r="E16" s="9">
        <v>5701012.0041839983</v>
      </c>
    </row>
    <row r="17" spans="1:5" ht="15" customHeight="1" outlineLevel="1" x14ac:dyDescent="0.3">
      <c r="A17" s="8" t="s">
        <v>146</v>
      </c>
      <c r="B17" s="8" t="s">
        <v>227</v>
      </c>
      <c r="C17" s="6" t="s">
        <v>145</v>
      </c>
      <c r="D17" s="6" t="s">
        <v>239</v>
      </c>
      <c r="E17" s="9" t="s">
        <v>351</v>
      </c>
    </row>
    <row r="18" spans="1:5" ht="15" customHeight="1" outlineLevel="1" x14ac:dyDescent="0.3">
      <c r="A18" s="8" t="s">
        <v>146</v>
      </c>
      <c r="B18" s="8" t="s">
        <v>227</v>
      </c>
      <c r="C18" s="6" t="s">
        <v>145</v>
      </c>
      <c r="D18" s="6" t="s">
        <v>240</v>
      </c>
      <c r="E18" s="9" t="s">
        <v>351</v>
      </c>
    </row>
    <row r="19" spans="1:5" ht="15" customHeight="1" outlineLevel="1" x14ac:dyDescent="0.3">
      <c r="A19" s="8" t="s">
        <v>146</v>
      </c>
      <c r="B19" s="8" t="s">
        <v>227</v>
      </c>
      <c r="C19" s="6" t="s">
        <v>145</v>
      </c>
      <c r="D19" s="6" t="s">
        <v>11</v>
      </c>
      <c r="E19" s="9">
        <v>8979897.0954299998</v>
      </c>
    </row>
    <row r="20" spans="1:5" ht="15" customHeight="1" outlineLevel="1" x14ac:dyDescent="0.3">
      <c r="A20" s="8" t="s">
        <v>146</v>
      </c>
      <c r="B20" s="8" t="s">
        <v>227</v>
      </c>
      <c r="C20" s="6" t="s">
        <v>145</v>
      </c>
      <c r="D20" s="6" t="s">
        <v>241</v>
      </c>
      <c r="E20" s="9" t="s">
        <v>351</v>
      </c>
    </row>
    <row r="21" spans="1:5" ht="15" customHeight="1" outlineLevel="1" x14ac:dyDescent="0.3">
      <c r="A21" s="8" t="s">
        <v>146</v>
      </c>
      <c r="B21" s="8" t="s">
        <v>227</v>
      </c>
      <c r="C21" s="6" t="s">
        <v>145</v>
      </c>
      <c r="D21" s="6" t="s">
        <v>242</v>
      </c>
      <c r="E21" s="9" t="s">
        <v>351</v>
      </c>
    </row>
    <row r="22" spans="1:5" ht="15" customHeight="1" outlineLevel="1" x14ac:dyDescent="0.3">
      <c r="A22" s="8" t="s">
        <v>146</v>
      </c>
      <c r="B22" s="8" t="s">
        <v>227</v>
      </c>
      <c r="C22" s="6" t="s">
        <v>145</v>
      </c>
      <c r="D22" s="6" t="s">
        <v>12</v>
      </c>
      <c r="E22" s="9">
        <v>5390066.0886750016</v>
      </c>
    </row>
    <row r="23" spans="1:5" ht="15" customHeight="1" outlineLevel="1" x14ac:dyDescent="0.3">
      <c r="A23" s="8" t="s">
        <v>146</v>
      </c>
      <c r="B23" s="8" t="s">
        <v>227</v>
      </c>
      <c r="C23" s="6" t="s">
        <v>145</v>
      </c>
      <c r="D23" s="6" t="s">
        <v>243</v>
      </c>
      <c r="E23" s="9" t="s">
        <v>351</v>
      </c>
    </row>
    <row r="24" spans="1:5" ht="15" customHeight="1" outlineLevel="1" x14ac:dyDescent="0.3">
      <c r="A24" s="8" t="s">
        <v>146</v>
      </c>
      <c r="B24" s="8" t="s">
        <v>227</v>
      </c>
      <c r="C24" s="6" t="s">
        <v>145</v>
      </c>
      <c r="D24" s="6" t="s">
        <v>244</v>
      </c>
      <c r="E24" s="9" t="s">
        <v>351</v>
      </c>
    </row>
    <row r="25" spans="1:5" ht="15" customHeight="1" outlineLevel="1" x14ac:dyDescent="0.3">
      <c r="A25" s="8" t="s">
        <v>146</v>
      </c>
      <c r="B25" s="8" t="s">
        <v>227</v>
      </c>
      <c r="C25" s="6" t="s">
        <v>145</v>
      </c>
      <c r="D25" s="6" t="s">
        <v>13</v>
      </c>
      <c r="E25" s="9">
        <v>4936600.6306270007</v>
      </c>
    </row>
    <row r="26" spans="1:5" ht="15" customHeight="1" outlineLevel="1" x14ac:dyDescent="0.3">
      <c r="A26" s="8" t="s">
        <v>146</v>
      </c>
      <c r="B26" s="8" t="s">
        <v>227</v>
      </c>
      <c r="C26" s="6" t="s">
        <v>145</v>
      </c>
      <c r="D26" s="6" t="s">
        <v>245</v>
      </c>
      <c r="E26" s="9" t="s">
        <v>351</v>
      </c>
    </row>
    <row r="27" spans="1:5" ht="15" customHeight="1" outlineLevel="1" x14ac:dyDescent="0.3">
      <c r="A27" s="8" t="s">
        <v>146</v>
      </c>
      <c r="B27" s="8" t="s">
        <v>227</v>
      </c>
      <c r="C27" s="6" t="s">
        <v>145</v>
      </c>
      <c r="D27" s="6" t="s">
        <v>246</v>
      </c>
      <c r="E27" s="9" t="s">
        <v>351</v>
      </c>
    </row>
    <row r="28" spans="1:5" ht="15" customHeight="1" outlineLevel="1" x14ac:dyDescent="0.3">
      <c r="A28" s="8" t="s">
        <v>146</v>
      </c>
      <c r="B28" s="8" t="s">
        <v>227</v>
      </c>
      <c r="C28" s="6" t="s">
        <v>145</v>
      </c>
      <c r="D28" s="6" t="s">
        <v>247</v>
      </c>
      <c r="E28" s="9" t="s">
        <v>351</v>
      </c>
    </row>
    <row r="29" spans="1:5" ht="15" customHeight="1" outlineLevel="1" x14ac:dyDescent="0.3">
      <c r="A29" s="8" t="s">
        <v>146</v>
      </c>
      <c r="B29" s="8" t="s">
        <v>227</v>
      </c>
      <c r="C29" s="6" t="s">
        <v>145</v>
      </c>
      <c r="D29" s="6" t="s">
        <v>248</v>
      </c>
      <c r="E29" s="9" t="s">
        <v>351</v>
      </c>
    </row>
    <row r="30" spans="1:5" ht="15" customHeight="1" outlineLevel="1" x14ac:dyDescent="0.3">
      <c r="A30" s="8" t="s">
        <v>146</v>
      </c>
      <c r="B30" s="8" t="s">
        <v>227</v>
      </c>
      <c r="C30" s="6" t="s">
        <v>145</v>
      </c>
      <c r="D30" s="6" t="s">
        <v>249</v>
      </c>
      <c r="E30" s="9" t="s">
        <v>351</v>
      </c>
    </row>
    <row r="31" spans="1:5" ht="15" customHeight="1" outlineLevel="1" x14ac:dyDescent="0.3">
      <c r="A31" s="8" t="s">
        <v>146</v>
      </c>
      <c r="B31" s="8" t="s">
        <v>227</v>
      </c>
      <c r="C31" s="6" t="s">
        <v>145</v>
      </c>
      <c r="D31" s="6" t="s">
        <v>250</v>
      </c>
      <c r="E31" s="9" t="s">
        <v>351</v>
      </c>
    </row>
    <row r="32" spans="1:5" ht="15" customHeight="1" outlineLevel="1" x14ac:dyDescent="0.3">
      <c r="A32" s="8" t="s">
        <v>146</v>
      </c>
      <c r="B32" s="8" t="s">
        <v>227</v>
      </c>
      <c r="C32" s="6" t="s">
        <v>145</v>
      </c>
      <c r="D32" s="6" t="s">
        <v>251</v>
      </c>
      <c r="E32" s="9" t="s">
        <v>351</v>
      </c>
    </row>
    <row r="33" spans="1:5" ht="15" customHeight="1" outlineLevel="1" x14ac:dyDescent="0.3">
      <c r="A33" s="8" t="s">
        <v>146</v>
      </c>
      <c r="B33" s="8" t="s">
        <v>227</v>
      </c>
      <c r="C33" s="6" t="s">
        <v>145</v>
      </c>
      <c r="D33" s="6" t="s">
        <v>252</v>
      </c>
      <c r="E33" s="9" t="s">
        <v>351</v>
      </c>
    </row>
    <row r="34" spans="1:5" ht="15" customHeight="1" outlineLevel="1" x14ac:dyDescent="0.3">
      <c r="A34" s="8" t="s">
        <v>146</v>
      </c>
      <c r="B34" s="8" t="s">
        <v>227</v>
      </c>
      <c r="C34" s="6" t="s">
        <v>145</v>
      </c>
      <c r="D34" s="6" t="s">
        <v>253</v>
      </c>
      <c r="E34" s="9" t="s">
        <v>351</v>
      </c>
    </row>
    <row r="35" spans="1:5" ht="15" customHeight="1" outlineLevel="1" x14ac:dyDescent="0.3">
      <c r="A35" s="8" t="s">
        <v>146</v>
      </c>
      <c r="B35" s="8" t="s">
        <v>227</v>
      </c>
      <c r="C35" s="6" t="s">
        <v>145</v>
      </c>
      <c r="D35" s="6" t="s">
        <v>14</v>
      </c>
      <c r="E35" s="9">
        <v>8304783.881988002</v>
      </c>
    </row>
    <row r="36" spans="1:5" ht="15" customHeight="1" outlineLevel="1" x14ac:dyDescent="0.3">
      <c r="A36" s="8" t="s">
        <v>146</v>
      </c>
      <c r="B36" s="8" t="s">
        <v>227</v>
      </c>
      <c r="C36" s="6" t="s">
        <v>145</v>
      </c>
      <c r="D36" s="6" t="s">
        <v>254</v>
      </c>
      <c r="E36" s="9" t="s">
        <v>351</v>
      </c>
    </row>
    <row r="37" spans="1:5" ht="15" customHeight="1" outlineLevel="1" x14ac:dyDescent="0.3">
      <c r="A37" s="8" t="s">
        <v>146</v>
      </c>
      <c r="B37" s="8" t="s">
        <v>227</v>
      </c>
      <c r="C37" s="6" t="s">
        <v>145</v>
      </c>
      <c r="D37" s="6" t="s">
        <v>255</v>
      </c>
      <c r="E37" s="9" t="s">
        <v>351</v>
      </c>
    </row>
    <row r="38" spans="1:5" ht="15" customHeight="1" outlineLevel="1" x14ac:dyDescent="0.3">
      <c r="A38" s="8" t="s">
        <v>146</v>
      </c>
      <c r="B38" s="8" t="s">
        <v>227</v>
      </c>
      <c r="C38" s="6" t="s">
        <v>145</v>
      </c>
      <c r="D38" s="6" t="s">
        <v>15</v>
      </c>
      <c r="E38" s="9">
        <v>6631397.5171089983</v>
      </c>
    </row>
    <row r="39" spans="1:5" ht="15" customHeight="1" outlineLevel="1" x14ac:dyDescent="0.3">
      <c r="A39" s="8" t="s">
        <v>146</v>
      </c>
      <c r="B39" s="8" t="s">
        <v>227</v>
      </c>
      <c r="C39" s="6" t="s">
        <v>145</v>
      </c>
      <c r="D39" s="6" t="s">
        <v>256</v>
      </c>
      <c r="E39" s="9" t="s">
        <v>351</v>
      </c>
    </row>
    <row r="40" spans="1:5" ht="15" customHeight="1" outlineLevel="1" x14ac:dyDescent="0.3">
      <c r="A40" s="8" t="s">
        <v>146</v>
      </c>
      <c r="B40" s="8" t="s">
        <v>227</v>
      </c>
      <c r="C40" s="6" t="s">
        <v>145</v>
      </c>
      <c r="D40" s="6" t="s">
        <v>16</v>
      </c>
      <c r="E40" s="9">
        <v>15828270.258293999</v>
      </c>
    </row>
    <row r="41" spans="1:5" ht="15" customHeight="1" outlineLevel="1" x14ac:dyDescent="0.3">
      <c r="A41" s="8" t="s">
        <v>146</v>
      </c>
      <c r="B41" s="8" t="s">
        <v>227</v>
      </c>
      <c r="C41" s="6" t="s">
        <v>145</v>
      </c>
      <c r="D41" s="6" t="s">
        <v>257</v>
      </c>
      <c r="E41" s="9" t="s">
        <v>351</v>
      </c>
    </row>
    <row r="42" spans="1:5" ht="15" customHeight="1" outlineLevel="1" x14ac:dyDescent="0.3">
      <c r="A42" s="8" t="s">
        <v>146</v>
      </c>
      <c r="B42" s="8" t="s">
        <v>227</v>
      </c>
      <c r="C42" s="6" t="s">
        <v>145</v>
      </c>
      <c r="D42" s="6" t="s">
        <v>258</v>
      </c>
      <c r="E42" s="9" t="s">
        <v>351</v>
      </c>
    </row>
    <row r="43" spans="1:5" ht="15" customHeight="1" outlineLevel="1" x14ac:dyDescent="0.3">
      <c r="A43" s="8" t="s">
        <v>146</v>
      </c>
      <c r="B43" s="8" t="s">
        <v>227</v>
      </c>
      <c r="C43" s="6" t="s">
        <v>145</v>
      </c>
      <c r="D43" s="6" t="s">
        <v>17</v>
      </c>
      <c r="E43" s="9">
        <v>7086294.2163629998</v>
      </c>
    </row>
    <row r="44" spans="1:5" ht="15" customHeight="1" outlineLevel="1" x14ac:dyDescent="0.3">
      <c r="A44" s="8" t="s">
        <v>146</v>
      </c>
      <c r="B44" s="8" t="s">
        <v>227</v>
      </c>
      <c r="C44" s="6" t="s">
        <v>145</v>
      </c>
      <c r="D44" s="6" t="s">
        <v>18</v>
      </c>
      <c r="E44" s="9">
        <v>1580689.74761</v>
      </c>
    </row>
    <row r="45" spans="1:5" ht="15" customHeight="1" outlineLevel="1" x14ac:dyDescent="0.3">
      <c r="A45" s="8" t="s">
        <v>146</v>
      </c>
      <c r="B45" s="8" t="s">
        <v>227</v>
      </c>
      <c r="C45" s="6" t="s">
        <v>145</v>
      </c>
      <c r="D45" s="6" t="s">
        <v>19</v>
      </c>
      <c r="E45" s="9">
        <v>7265570.9211810008</v>
      </c>
    </row>
    <row r="46" spans="1:5" ht="15" customHeight="1" outlineLevel="1" x14ac:dyDescent="0.3">
      <c r="A46" s="8" t="s">
        <v>146</v>
      </c>
      <c r="B46" s="8" t="s">
        <v>227</v>
      </c>
      <c r="C46" s="6" t="s">
        <v>145</v>
      </c>
      <c r="D46" s="6" t="s">
        <v>20</v>
      </c>
      <c r="E46" s="9">
        <v>12430132.818266001</v>
      </c>
    </row>
    <row r="47" spans="1:5" ht="15" customHeight="1" outlineLevel="1" x14ac:dyDescent="0.3">
      <c r="A47" s="8" t="s">
        <v>146</v>
      </c>
      <c r="B47" s="8" t="s">
        <v>227</v>
      </c>
      <c r="C47" s="6" t="s">
        <v>145</v>
      </c>
      <c r="D47" s="6" t="s">
        <v>21</v>
      </c>
      <c r="E47" s="9">
        <v>2384115.7594310008</v>
      </c>
    </row>
    <row r="48" spans="1:5" ht="15" customHeight="1" outlineLevel="1" x14ac:dyDescent="0.3">
      <c r="A48" s="8" t="s">
        <v>146</v>
      </c>
      <c r="B48" s="8" t="s">
        <v>227</v>
      </c>
      <c r="C48" s="6" t="s">
        <v>145</v>
      </c>
      <c r="D48" s="6" t="s">
        <v>259</v>
      </c>
      <c r="E48" s="9" t="s">
        <v>351</v>
      </c>
    </row>
    <row r="49" spans="1:5" ht="15" customHeight="1" outlineLevel="1" x14ac:dyDescent="0.3">
      <c r="A49" s="8" t="s">
        <v>146</v>
      </c>
      <c r="B49" s="8" t="s">
        <v>227</v>
      </c>
      <c r="C49" s="6" t="s">
        <v>145</v>
      </c>
      <c r="D49" s="6" t="s">
        <v>22</v>
      </c>
      <c r="E49" s="9">
        <v>891321.80484899995</v>
      </c>
    </row>
    <row r="50" spans="1:5" ht="15" customHeight="1" outlineLevel="1" x14ac:dyDescent="0.3">
      <c r="A50" s="8" t="s">
        <v>146</v>
      </c>
      <c r="B50" s="8" t="s">
        <v>227</v>
      </c>
      <c r="C50" s="6" t="s">
        <v>145</v>
      </c>
      <c r="D50" s="6" t="s">
        <v>23</v>
      </c>
      <c r="E50" s="9">
        <v>2930895.3895700006</v>
      </c>
    </row>
    <row r="51" spans="1:5" ht="15" customHeight="1" outlineLevel="1" x14ac:dyDescent="0.3">
      <c r="A51" s="8" t="s">
        <v>146</v>
      </c>
      <c r="B51" s="8" t="s">
        <v>227</v>
      </c>
      <c r="C51" s="6" t="s">
        <v>145</v>
      </c>
      <c r="D51" s="6" t="s">
        <v>24</v>
      </c>
      <c r="E51" s="9">
        <v>2242345.4431299996</v>
      </c>
    </row>
    <row r="52" spans="1:5" ht="15" customHeight="1" outlineLevel="1" x14ac:dyDescent="0.3">
      <c r="A52" s="8" t="s">
        <v>146</v>
      </c>
      <c r="B52" s="8" t="s">
        <v>227</v>
      </c>
      <c r="C52" s="6" t="s">
        <v>145</v>
      </c>
      <c r="D52" s="6" t="s">
        <v>25</v>
      </c>
      <c r="E52" s="9">
        <v>4428253.372998002</v>
      </c>
    </row>
    <row r="53" spans="1:5" ht="15" customHeight="1" outlineLevel="1" x14ac:dyDescent="0.3">
      <c r="A53" s="8" t="s">
        <v>146</v>
      </c>
      <c r="B53" s="8" t="s">
        <v>227</v>
      </c>
      <c r="C53" s="6" t="s">
        <v>145</v>
      </c>
      <c r="D53" s="6" t="s">
        <v>260</v>
      </c>
      <c r="E53" s="9" t="s">
        <v>351</v>
      </c>
    </row>
    <row r="54" spans="1:5" ht="15" customHeight="1" outlineLevel="1" x14ac:dyDescent="0.3">
      <c r="A54" s="8" t="s">
        <v>146</v>
      </c>
      <c r="B54" s="8" t="s">
        <v>227</v>
      </c>
      <c r="C54" s="6" t="s">
        <v>145</v>
      </c>
      <c r="D54" s="6" t="s">
        <v>261</v>
      </c>
      <c r="E54" s="9" t="s">
        <v>351</v>
      </c>
    </row>
    <row r="55" spans="1:5" ht="15" customHeight="1" outlineLevel="1" x14ac:dyDescent="0.3">
      <c r="A55" s="8" t="s">
        <v>146</v>
      </c>
      <c r="B55" s="8" t="s">
        <v>227</v>
      </c>
      <c r="C55" s="6" t="s">
        <v>145</v>
      </c>
      <c r="D55" s="6" t="s">
        <v>262</v>
      </c>
      <c r="E55" s="9" t="s">
        <v>351</v>
      </c>
    </row>
    <row r="56" spans="1:5" ht="15" customHeight="1" outlineLevel="1" x14ac:dyDescent="0.3">
      <c r="A56" s="8" t="s">
        <v>146</v>
      </c>
      <c r="B56" s="8" t="s">
        <v>227</v>
      </c>
      <c r="C56" s="6" t="s">
        <v>145</v>
      </c>
      <c r="D56" s="6" t="s">
        <v>26</v>
      </c>
      <c r="E56" s="9">
        <v>13856354.660366004</v>
      </c>
    </row>
    <row r="57" spans="1:5" ht="15" customHeight="1" outlineLevel="1" x14ac:dyDescent="0.3">
      <c r="A57" s="8" t="s">
        <v>146</v>
      </c>
      <c r="B57" s="8" t="s">
        <v>227</v>
      </c>
      <c r="C57" s="6" t="s">
        <v>145</v>
      </c>
      <c r="D57" s="6" t="s">
        <v>27</v>
      </c>
      <c r="E57" s="9">
        <v>1625209.3436019998</v>
      </c>
    </row>
    <row r="58" spans="1:5" ht="15" customHeight="1" outlineLevel="1" x14ac:dyDescent="0.3">
      <c r="A58" s="8" t="s">
        <v>146</v>
      </c>
      <c r="B58" s="8" t="s">
        <v>227</v>
      </c>
      <c r="C58" s="6" t="s">
        <v>145</v>
      </c>
      <c r="D58" s="6" t="s">
        <v>263</v>
      </c>
      <c r="E58" s="9" t="s">
        <v>351</v>
      </c>
    </row>
    <row r="59" spans="1:5" ht="15" customHeight="1" outlineLevel="1" x14ac:dyDescent="0.3">
      <c r="A59" s="8" t="s">
        <v>146</v>
      </c>
      <c r="B59" s="8" t="s">
        <v>227</v>
      </c>
      <c r="C59" s="6" t="s">
        <v>145</v>
      </c>
      <c r="D59" s="6" t="s">
        <v>28</v>
      </c>
      <c r="E59" s="9">
        <v>2850154.9903789996</v>
      </c>
    </row>
    <row r="60" spans="1:5" ht="15" customHeight="1" outlineLevel="1" x14ac:dyDescent="0.3">
      <c r="A60" s="8" t="s">
        <v>146</v>
      </c>
      <c r="B60" s="8" t="s">
        <v>227</v>
      </c>
      <c r="C60" s="6" t="s">
        <v>145</v>
      </c>
      <c r="D60" s="6" t="s">
        <v>29</v>
      </c>
      <c r="E60" s="9">
        <v>3098733.657405002</v>
      </c>
    </row>
    <row r="61" spans="1:5" ht="15" customHeight="1" outlineLevel="1" x14ac:dyDescent="0.3">
      <c r="A61" s="8" t="s">
        <v>146</v>
      </c>
      <c r="B61" s="8" t="s">
        <v>227</v>
      </c>
      <c r="C61" s="6" t="s">
        <v>145</v>
      </c>
      <c r="D61" s="6" t="s">
        <v>30</v>
      </c>
      <c r="E61" s="9">
        <v>7814336.4244179977</v>
      </c>
    </row>
    <row r="62" spans="1:5" ht="15" customHeight="1" outlineLevel="1" x14ac:dyDescent="0.3">
      <c r="A62" s="8" t="s">
        <v>146</v>
      </c>
      <c r="B62" s="8" t="s">
        <v>227</v>
      </c>
      <c r="C62" s="6" t="s">
        <v>145</v>
      </c>
      <c r="D62" s="6" t="s">
        <v>31</v>
      </c>
      <c r="E62" s="9">
        <v>3093202.5728330007</v>
      </c>
    </row>
    <row r="63" spans="1:5" ht="15" customHeight="1" outlineLevel="1" x14ac:dyDescent="0.3">
      <c r="A63" s="8" t="s">
        <v>146</v>
      </c>
      <c r="B63" s="8" t="s">
        <v>227</v>
      </c>
      <c r="C63" s="6" t="s">
        <v>145</v>
      </c>
      <c r="D63" s="6" t="s">
        <v>32</v>
      </c>
      <c r="E63" s="9">
        <v>4448671.7387009989</v>
      </c>
    </row>
    <row r="64" spans="1:5" ht="15" customHeight="1" outlineLevel="1" x14ac:dyDescent="0.3">
      <c r="A64" s="8" t="s">
        <v>146</v>
      </c>
      <c r="B64" s="8" t="s">
        <v>227</v>
      </c>
      <c r="C64" s="6" t="s">
        <v>145</v>
      </c>
      <c r="D64" s="6" t="s">
        <v>33</v>
      </c>
      <c r="E64" s="9">
        <v>3342329.3470600001</v>
      </c>
    </row>
    <row r="65" spans="1:5" ht="15" customHeight="1" outlineLevel="1" x14ac:dyDescent="0.3">
      <c r="A65" s="8" t="s">
        <v>146</v>
      </c>
      <c r="B65" s="8" t="s">
        <v>227</v>
      </c>
      <c r="C65" s="6" t="s">
        <v>145</v>
      </c>
      <c r="D65" s="6" t="s">
        <v>264</v>
      </c>
      <c r="E65" s="9" t="s">
        <v>351</v>
      </c>
    </row>
    <row r="66" spans="1:5" ht="15" customHeight="1" outlineLevel="1" x14ac:dyDescent="0.3">
      <c r="A66" s="8" t="s">
        <v>146</v>
      </c>
      <c r="B66" s="8" t="s">
        <v>227</v>
      </c>
      <c r="C66" s="6" t="s">
        <v>145</v>
      </c>
      <c r="D66" s="6" t="s">
        <v>265</v>
      </c>
      <c r="E66" s="9" t="s">
        <v>351</v>
      </c>
    </row>
    <row r="67" spans="1:5" ht="15" customHeight="1" outlineLevel="1" x14ac:dyDescent="0.3">
      <c r="A67" s="8" t="s">
        <v>146</v>
      </c>
      <c r="B67" s="8" t="s">
        <v>227</v>
      </c>
      <c r="C67" s="6" t="s">
        <v>145</v>
      </c>
      <c r="D67" s="6" t="s">
        <v>266</v>
      </c>
      <c r="E67" s="9" t="s">
        <v>351</v>
      </c>
    </row>
    <row r="68" spans="1:5" ht="15" customHeight="1" outlineLevel="1" x14ac:dyDescent="0.3">
      <c r="A68" s="8" t="s">
        <v>146</v>
      </c>
      <c r="B68" s="8" t="s">
        <v>227</v>
      </c>
      <c r="C68" s="6" t="s">
        <v>145</v>
      </c>
      <c r="D68" s="6" t="s">
        <v>34</v>
      </c>
      <c r="E68" s="9">
        <v>44655068.150543012</v>
      </c>
    </row>
    <row r="69" spans="1:5" ht="15" customHeight="1" outlineLevel="1" x14ac:dyDescent="0.3">
      <c r="A69" s="8" t="s">
        <v>146</v>
      </c>
      <c r="B69" s="8" t="s">
        <v>227</v>
      </c>
      <c r="C69" s="6" t="s">
        <v>145</v>
      </c>
      <c r="D69" s="6" t="s">
        <v>35</v>
      </c>
      <c r="E69" s="9">
        <v>4682404.9779770002</v>
      </c>
    </row>
    <row r="70" spans="1:5" ht="15" customHeight="1" outlineLevel="1" x14ac:dyDescent="0.3">
      <c r="A70" s="8" t="s">
        <v>146</v>
      </c>
      <c r="B70" s="8" t="s">
        <v>227</v>
      </c>
      <c r="C70" s="6" t="s">
        <v>145</v>
      </c>
      <c r="D70" s="6" t="s">
        <v>267</v>
      </c>
      <c r="E70" s="9" t="s">
        <v>351</v>
      </c>
    </row>
    <row r="71" spans="1:5" ht="15" customHeight="1" outlineLevel="1" x14ac:dyDescent="0.3">
      <c r="A71" s="8" t="s">
        <v>146</v>
      </c>
      <c r="B71" s="8" t="s">
        <v>227</v>
      </c>
      <c r="C71" s="6" t="s">
        <v>145</v>
      </c>
      <c r="D71" s="6" t="s">
        <v>268</v>
      </c>
      <c r="E71" s="9" t="s">
        <v>351</v>
      </c>
    </row>
    <row r="72" spans="1:5" ht="15" customHeight="1" outlineLevel="1" x14ac:dyDescent="0.3">
      <c r="A72" s="8" t="s">
        <v>146</v>
      </c>
      <c r="B72" s="8" t="s">
        <v>227</v>
      </c>
      <c r="C72" s="6" t="s">
        <v>145</v>
      </c>
      <c r="D72" s="6" t="s">
        <v>36</v>
      </c>
      <c r="E72" s="9">
        <v>14261283.682742001</v>
      </c>
    </row>
    <row r="73" spans="1:5" ht="15" customHeight="1" outlineLevel="1" x14ac:dyDescent="0.3">
      <c r="A73" s="8" t="s">
        <v>146</v>
      </c>
      <c r="B73" s="8" t="s">
        <v>227</v>
      </c>
      <c r="C73" s="6" t="s">
        <v>145</v>
      </c>
      <c r="D73" s="6" t="s">
        <v>37</v>
      </c>
      <c r="E73" s="9">
        <v>4376995.2092569992</v>
      </c>
    </row>
    <row r="74" spans="1:5" ht="15" customHeight="1" outlineLevel="1" x14ac:dyDescent="0.3">
      <c r="A74" s="8" t="s">
        <v>146</v>
      </c>
      <c r="B74" s="8" t="s">
        <v>227</v>
      </c>
      <c r="C74" s="6" t="s">
        <v>145</v>
      </c>
      <c r="D74" s="6" t="s">
        <v>38</v>
      </c>
      <c r="E74" s="9">
        <v>2800754.8089659987</v>
      </c>
    </row>
    <row r="75" spans="1:5" ht="15" customHeight="1" outlineLevel="1" x14ac:dyDescent="0.3">
      <c r="A75" s="8" t="s">
        <v>146</v>
      </c>
      <c r="B75" s="8" t="s">
        <v>227</v>
      </c>
      <c r="C75" s="6" t="s">
        <v>145</v>
      </c>
      <c r="D75" s="6" t="s">
        <v>39</v>
      </c>
      <c r="E75" s="9">
        <v>5794384.0901429979</v>
      </c>
    </row>
    <row r="76" spans="1:5" ht="15" customHeight="1" outlineLevel="1" x14ac:dyDescent="0.3">
      <c r="A76" s="8" t="s">
        <v>146</v>
      </c>
      <c r="B76" s="8" t="s">
        <v>227</v>
      </c>
      <c r="C76" s="6" t="s">
        <v>145</v>
      </c>
      <c r="D76" s="6" t="s">
        <v>40</v>
      </c>
      <c r="E76" s="9">
        <v>7044637.7412330024</v>
      </c>
    </row>
    <row r="77" spans="1:5" ht="15" customHeight="1" outlineLevel="1" x14ac:dyDescent="0.3">
      <c r="A77" s="8" t="s">
        <v>146</v>
      </c>
      <c r="B77" s="8" t="s">
        <v>227</v>
      </c>
      <c r="C77" s="6" t="s">
        <v>145</v>
      </c>
      <c r="D77" s="6" t="s">
        <v>269</v>
      </c>
      <c r="E77" s="9" t="s">
        <v>351</v>
      </c>
    </row>
    <row r="78" spans="1:5" ht="15" customHeight="1" outlineLevel="1" x14ac:dyDescent="0.3">
      <c r="A78" s="8" t="s">
        <v>146</v>
      </c>
      <c r="B78" s="8" t="s">
        <v>227</v>
      </c>
      <c r="C78" s="6" t="s">
        <v>145</v>
      </c>
      <c r="D78" s="6" t="s">
        <v>41</v>
      </c>
      <c r="E78" s="9">
        <v>30648192.147390008</v>
      </c>
    </row>
    <row r="79" spans="1:5" ht="15" customHeight="1" outlineLevel="1" x14ac:dyDescent="0.3">
      <c r="A79" s="8" t="s">
        <v>146</v>
      </c>
      <c r="B79" s="8" t="s">
        <v>227</v>
      </c>
      <c r="C79" s="6" t="s">
        <v>145</v>
      </c>
      <c r="D79" s="6" t="s">
        <v>42</v>
      </c>
      <c r="E79" s="9">
        <v>5406198.8676160015</v>
      </c>
    </row>
    <row r="80" spans="1:5" ht="15" customHeight="1" outlineLevel="1" x14ac:dyDescent="0.3">
      <c r="A80" s="8" t="s">
        <v>146</v>
      </c>
      <c r="B80" s="8" t="s">
        <v>227</v>
      </c>
      <c r="C80" s="6" t="s">
        <v>145</v>
      </c>
      <c r="D80" s="6" t="s">
        <v>43</v>
      </c>
      <c r="E80" s="9">
        <v>3897009.6278440002</v>
      </c>
    </row>
    <row r="81" spans="1:5" ht="15" customHeight="1" outlineLevel="1" x14ac:dyDescent="0.3">
      <c r="A81" s="8" t="s">
        <v>146</v>
      </c>
      <c r="B81" s="8" t="s">
        <v>227</v>
      </c>
      <c r="C81" s="6" t="s">
        <v>145</v>
      </c>
      <c r="D81" s="6" t="s">
        <v>270</v>
      </c>
      <c r="E81" s="9" t="s">
        <v>351</v>
      </c>
    </row>
    <row r="82" spans="1:5" ht="15" customHeight="1" outlineLevel="1" x14ac:dyDescent="0.3">
      <c r="A82" s="8" t="s">
        <v>146</v>
      </c>
      <c r="B82" s="8" t="s">
        <v>227</v>
      </c>
      <c r="C82" s="6" t="s">
        <v>145</v>
      </c>
      <c r="D82" s="6" t="s">
        <v>44</v>
      </c>
      <c r="E82" s="9">
        <v>5025136.8580929991</v>
      </c>
    </row>
    <row r="83" spans="1:5" ht="15" customHeight="1" outlineLevel="1" x14ac:dyDescent="0.3">
      <c r="A83" s="8" t="s">
        <v>146</v>
      </c>
      <c r="B83" s="8" t="s">
        <v>227</v>
      </c>
      <c r="C83" s="6" t="s">
        <v>145</v>
      </c>
      <c r="D83" s="6" t="s">
        <v>45</v>
      </c>
      <c r="E83" s="9">
        <v>9862347.7423040085</v>
      </c>
    </row>
    <row r="84" spans="1:5" ht="15" customHeight="1" outlineLevel="1" x14ac:dyDescent="0.3">
      <c r="A84" s="8" t="s">
        <v>146</v>
      </c>
      <c r="B84" s="8" t="s">
        <v>227</v>
      </c>
      <c r="C84" s="6" t="s">
        <v>145</v>
      </c>
      <c r="D84" s="6" t="s">
        <v>271</v>
      </c>
      <c r="E84" s="9" t="s">
        <v>351</v>
      </c>
    </row>
    <row r="85" spans="1:5" ht="15" customHeight="1" outlineLevel="1" x14ac:dyDescent="0.3">
      <c r="A85" s="8" t="s">
        <v>146</v>
      </c>
      <c r="B85" s="8" t="s">
        <v>227</v>
      </c>
      <c r="C85" s="6" t="s">
        <v>145</v>
      </c>
      <c r="D85" s="6" t="s">
        <v>46</v>
      </c>
      <c r="E85" s="9">
        <v>5984252.0835580006</v>
      </c>
    </row>
    <row r="86" spans="1:5" ht="15" customHeight="1" outlineLevel="1" x14ac:dyDescent="0.3">
      <c r="A86" s="8" t="s">
        <v>146</v>
      </c>
      <c r="B86" s="8" t="s">
        <v>227</v>
      </c>
      <c r="C86" s="6" t="s">
        <v>145</v>
      </c>
      <c r="D86" s="6" t="s">
        <v>272</v>
      </c>
      <c r="E86" s="9" t="s">
        <v>351</v>
      </c>
    </row>
    <row r="87" spans="1:5" ht="15" customHeight="1" outlineLevel="1" x14ac:dyDescent="0.3">
      <c r="A87" s="8" t="s">
        <v>146</v>
      </c>
      <c r="B87" s="8" t="s">
        <v>227</v>
      </c>
      <c r="C87" s="6" t="s">
        <v>145</v>
      </c>
      <c r="D87" s="6" t="s">
        <v>47</v>
      </c>
      <c r="E87" s="9">
        <v>1720754.004611</v>
      </c>
    </row>
    <row r="88" spans="1:5" ht="15" customHeight="1" outlineLevel="1" x14ac:dyDescent="0.3">
      <c r="A88" s="8" t="s">
        <v>146</v>
      </c>
      <c r="B88" s="8" t="s">
        <v>227</v>
      </c>
      <c r="C88" s="6" t="s">
        <v>145</v>
      </c>
      <c r="D88" s="6" t="s">
        <v>48</v>
      </c>
      <c r="E88" s="9">
        <v>7713064.5832310002</v>
      </c>
    </row>
    <row r="89" spans="1:5" ht="15" customHeight="1" outlineLevel="1" x14ac:dyDescent="0.3">
      <c r="A89" s="8" t="s">
        <v>146</v>
      </c>
      <c r="B89" s="8" t="s">
        <v>227</v>
      </c>
      <c r="C89" s="6" t="s">
        <v>145</v>
      </c>
      <c r="D89" s="6" t="s">
        <v>49</v>
      </c>
      <c r="E89" s="9">
        <v>3862955.522127999</v>
      </c>
    </row>
    <row r="90" spans="1:5" ht="15" customHeight="1" outlineLevel="1" x14ac:dyDescent="0.3">
      <c r="A90" s="8" t="s">
        <v>146</v>
      </c>
      <c r="B90" s="8" t="s">
        <v>227</v>
      </c>
      <c r="C90" s="6" t="s">
        <v>145</v>
      </c>
      <c r="D90" s="6" t="s">
        <v>50</v>
      </c>
      <c r="E90" s="9">
        <v>5088684.5477089966</v>
      </c>
    </row>
    <row r="91" spans="1:5" ht="15" customHeight="1" outlineLevel="1" x14ac:dyDescent="0.3">
      <c r="A91" s="8" t="s">
        <v>146</v>
      </c>
      <c r="B91" s="8" t="s">
        <v>227</v>
      </c>
      <c r="C91" s="6" t="s">
        <v>145</v>
      </c>
      <c r="D91" s="6" t="s">
        <v>51</v>
      </c>
      <c r="E91" s="9">
        <v>10227519.754859999</v>
      </c>
    </row>
    <row r="92" spans="1:5" ht="15" customHeight="1" outlineLevel="1" x14ac:dyDescent="0.3">
      <c r="A92" s="8" t="s">
        <v>146</v>
      </c>
      <c r="B92" s="8" t="s">
        <v>227</v>
      </c>
      <c r="C92" s="6" t="s">
        <v>145</v>
      </c>
      <c r="D92" s="6" t="s">
        <v>52</v>
      </c>
      <c r="E92" s="9">
        <v>16241602.283328</v>
      </c>
    </row>
    <row r="93" spans="1:5" ht="15" customHeight="1" outlineLevel="1" x14ac:dyDescent="0.3">
      <c r="A93" s="8" t="s">
        <v>146</v>
      </c>
      <c r="B93" s="8" t="s">
        <v>227</v>
      </c>
      <c r="C93" s="6" t="s">
        <v>145</v>
      </c>
      <c r="D93" s="6" t="s">
        <v>53</v>
      </c>
      <c r="E93" s="9">
        <v>2729192.4502399997</v>
      </c>
    </row>
    <row r="94" spans="1:5" ht="15" customHeight="1" outlineLevel="1" x14ac:dyDescent="0.3">
      <c r="A94" s="8" t="s">
        <v>146</v>
      </c>
      <c r="B94" s="8" t="s">
        <v>227</v>
      </c>
      <c r="C94" s="6" t="s">
        <v>145</v>
      </c>
      <c r="D94" s="6" t="s">
        <v>273</v>
      </c>
      <c r="E94" s="9" t="s">
        <v>351</v>
      </c>
    </row>
    <row r="95" spans="1:5" ht="15" customHeight="1" outlineLevel="1" x14ac:dyDescent="0.3">
      <c r="A95" s="8" t="s">
        <v>146</v>
      </c>
      <c r="B95" s="8" t="s">
        <v>227</v>
      </c>
      <c r="C95" s="6" t="s">
        <v>145</v>
      </c>
      <c r="D95" s="6" t="s">
        <v>54</v>
      </c>
      <c r="E95" s="9">
        <v>2913222.1961470013</v>
      </c>
    </row>
    <row r="96" spans="1:5" ht="15" customHeight="1" outlineLevel="1" x14ac:dyDescent="0.3">
      <c r="A96" s="8" t="s">
        <v>146</v>
      </c>
      <c r="B96" s="8" t="s">
        <v>227</v>
      </c>
      <c r="C96" s="6" t="s">
        <v>145</v>
      </c>
      <c r="D96" s="6" t="s">
        <v>274</v>
      </c>
      <c r="E96" s="9" t="s">
        <v>351</v>
      </c>
    </row>
    <row r="97" spans="1:5" ht="15" customHeight="1" outlineLevel="1" x14ac:dyDescent="0.3">
      <c r="A97" s="8" t="s">
        <v>146</v>
      </c>
      <c r="B97" s="8" t="s">
        <v>227</v>
      </c>
      <c r="C97" s="6" t="s">
        <v>145</v>
      </c>
      <c r="D97" s="6" t="s">
        <v>275</v>
      </c>
      <c r="E97" s="9" t="s">
        <v>351</v>
      </c>
    </row>
    <row r="98" spans="1:5" ht="15" customHeight="1" outlineLevel="1" x14ac:dyDescent="0.3">
      <c r="A98" s="8" t="s">
        <v>146</v>
      </c>
      <c r="B98" s="8" t="s">
        <v>227</v>
      </c>
      <c r="C98" s="6" t="s">
        <v>145</v>
      </c>
      <c r="D98" s="6" t="s">
        <v>276</v>
      </c>
      <c r="E98" s="9" t="s">
        <v>351</v>
      </c>
    </row>
    <row r="99" spans="1:5" ht="15" customHeight="1" outlineLevel="1" x14ac:dyDescent="0.3">
      <c r="A99" s="8" t="s">
        <v>146</v>
      </c>
      <c r="B99" s="8" t="s">
        <v>227</v>
      </c>
      <c r="C99" s="6" t="s">
        <v>145</v>
      </c>
      <c r="D99" s="6" t="s">
        <v>277</v>
      </c>
      <c r="E99" s="9" t="s">
        <v>351</v>
      </c>
    </row>
    <row r="100" spans="1:5" ht="15" customHeight="1" outlineLevel="1" x14ac:dyDescent="0.3">
      <c r="A100" s="8" t="s">
        <v>146</v>
      </c>
      <c r="B100" s="8" t="s">
        <v>227</v>
      </c>
      <c r="C100" s="6" t="s">
        <v>145</v>
      </c>
      <c r="D100" s="6" t="s">
        <v>278</v>
      </c>
      <c r="E100" s="9" t="s">
        <v>351</v>
      </c>
    </row>
    <row r="101" spans="1:5" ht="15" customHeight="1" outlineLevel="1" x14ac:dyDescent="0.3">
      <c r="A101" s="8" t="s">
        <v>146</v>
      </c>
      <c r="B101" s="8" t="s">
        <v>227</v>
      </c>
      <c r="C101" s="6" t="s">
        <v>145</v>
      </c>
      <c r="D101" s="6" t="s">
        <v>279</v>
      </c>
      <c r="E101" s="9" t="s">
        <v>351</v>
      </c>
    </row>
    <row r="102" spans="1:5" ht="15" customHeight="1" outlineLevel="1" x14ac:dyDescent="0.3">
      <c r="A102" s="8" t="s">
        <v>146</v>
      </c>
      <c r="B102" s="8" t="s">
        <v>227</v>
      </c>
      <c r="C102" s="6" t="s">
        <v>145</v>
      </c>
      <c r="D102" s="6" t="s">
        <v>280</v>
      </c>
      <c r="E102" s="9" t="s">
        <v>351</v>
      </c>
    </row>
    <row r="103" spans="1:5" ht="15" customHeight="1" outlineLevel="1" x14ac:dyDescent="0.3">
      <c r="A103" s="8" t="s">
        <v>146</v>
      </c>
      <c r="B103" s="8" t="s">
        <v>227</v>
      </c>
      <c r="C103" s="6" t="s">
        <v>145</v>
      </c>
      <c r="D103" s="6" t="s">
        <v>55</v>
      </c>
      <c r="E103" s="9">
        <v>2081123.2991450001</v>
      </c>
    </row>
    <row r="104" spans="1:5" ht="15" customHeight="1" outlineLevel="1" x14ac:dyDescent="0.3">
      <c r="A104" s="8" t="s">
        <v>146</v>
      </c>
      <c r="B104" s="8" t="s">
        <v>227</v>
      </c>
      <c r="C104" s="6" t="s">
        <v>145</v>
      </c>
      <c r="D104" s="6" t="s">
        <v>56</v>
      </c>
      <c r="E104" s="9">
        <v>21122710.925385002</v>
      </c>
    </row>
    <row r="105" spans="1:5" ht="15" customHeight="1" outlineLevel="1" x14ac:dyDescent="0.3">
      <c r="A105" s="8" t="s">
        <v>146</v>
      </c>
      <c r="B105" s="8" t="s">
        <v>227</v>
      </c>
      <c r="C105" s="6" t="s">
        <v>145</v>
      </c>
      <c r="D105" s="6" t="s">
        <v>281</v>
      </c>
      <c r="E105" s="9" t="s">
        <v>351</v>
      </c>
    </row>
    <row r="106" spans="1:5" ht="15" customHeight="1" outlineLevel="1" x14ac:dyDescent="0.3">
      <c r="A106" s="8" t="s">
        <v>146</v>
      </c>
      <c r="B106" s="8" t="s">
        <v>227</v>
      </c>
      <c r="C106" s="6" t="s">
        <v>145</v>
      </c>
      <c r="D106" s="6" t="s">
        <v>282</v>
      </c>
      <c r="E106" s="9" t="s">
        <v>351</v>
      </c>
    </row>
    <row r="107" spans="1:5" ht="15" customHeight="1" outlineLevel="1" x14ac:dyDescent="0.3">
      <c r="A107" s="8" t="s">
        <v>146</v>
      </c>
      <c r="B107" s="8" t="s">
        <v>227</v>
      </c>
      <c r="C107" s="6" t="s">
        <v>145</v>
      </c>
      <c r="D107" s="6" t="s">
        <v>283</v>
      </c>
      <c r="E107" s="9" t="s">
        <v>351</v>
      </c>
    </row>
    <row r="108" spans="1:5" ht="15" customHeight="1" outlineLevel="1" x14ac:dyDescent="0.3">
      <c r="A108" s="8" t="s">
        <v>146</v>
      </c>
      <c r="B108" s="8" t="s">
        <v>227</v>
      </c>
      <c r="C108" s="6" t="s">
        <v>145</v>
      </c>
      <c r="D108" s="6" t="s">
        <v>284</v>
      </c>
      <c r="E108" s="9" t="s">
        <v>351</v>
      </c>
    </row>
    <row r="109" spans="1:5" ht="15" customHeight="1" outlineLevel="1" x14ac:dyDescent="0.3">
      <c r="A109" s="8" t="s">
        <v>146</v>
      </c>
      <c r="B109" s="8" t="s">
        <v>227</v>
      </c>
      <c r="C109" s="6" t="s">
        <v>145</v>
      </c>
      <c r="D109" s="6" t="s">
        <v>285</v>
      </c>
      <c r="E109" s="9" t="s">
        <v>351</v>
      </c>
    </row>
    <row r="110" spans="1:5" ht="15" customHeight="1" outlineLevel="1" x14ac:dyDescent="0.3">
      <c r="A110" s="8" t="s">
        <v>146</v>
      </c>
      <c r="B110" s="8" t="s">
        <v>227</v>
      </c>
      <c r="C110" s="6" t="s">
        <v>145</v>
      </c>
      <c r="D110" s="6" t="s">
        <v>286</v>
      </c>
      <c r="E110" s="9" t="s">
        <v>351</v>
      </c>
    </row>
    <row r="111" spans="1:5" ht="15" customHeight="1" outlineLevel="1" x14ac:dyDescent="0.3">
      <c r="A111" s="8" t="s">
        <v>146</v>
      </c>
      <c r="B111" s="8" t="s">
        <v>227</v>
      </c>
      <c r="C111" s="6" t="s">
        <v>145</v>
      </c>
      <c r="D111" s="6" t="s">
        <v>57</v>
      </c>
      <c r="E111" s="9">
        <v>2348689.2258340004</v>
      </c>
    </row>
    <row r="112" spans="1:5" ht="15" customHeight="1" outlineLevel="1" x14ac:dyDescent="0.3">
      <c r="A112" s="8" t="s">
        <v>146</v>
      </c>
      <c r="B112" s="8" t="s">
        <v>227</v>
      </c>
      <c r="C112" s="6" t="s">
        <v>145</v>
      </c>
      <c r="D112" s="6" t="s">
        <v>287</v>
      </c>
      <c r="E112" s="9" t="s">
        <v>351</v>
      </c>
    </row>
    <row r="113" spans="1:5" ht="15" customHeight="1" outlineLevel="1" x14ac:dyDescent="0.3">
      <c r="A113" s="8" t="s">
        <v>146</v>
      </c>
      <c r="B113" s="8" t="s">
        <v>227</v>
      </c>
      <c r="C113" s="6" t="s">
        <v>145</v>
      </c>
      <c r="D113" s="6" t="s">
        <v>288</v>
      </c>
      <c r="E113" s="9" t="s">
        <v>351</v>
      </c>
    </row>
    <row r="114" spans="1:5" ht="15" customHeight="1" outlineLevel="1" x14ac:dyDescent="0.3">
      <c r="A114" s="8" t="s">
        <v>146</v>
      </c>
      <c r="B114" s="8" t="s">
        <v>227</v>
      </c>
      <c r="C114" s="6" t="s">
        <v>145</v>
      </c>
      <c r="D114" s="6" t="s">
        <v>58</v>
      </c>
      <c r="E114" s="9">
        <v>13511165.973373001</v>
      </c>
    </row>
    <row r="115" spans="1:5" ht="15" customHeight="1" outlineLevel="1" x14ac:dyDescent="0.3">
      <c r="A115" s="8" t="s">
        <v>146</v>
      </c>
      <c r="B115" s="8" t="s">
        <v>227</v>
      </c>
      <c r="C115" s="6" t="s">
        <v>145</v>
      </c>
      <c r="D115" s="6" t="s">
        <v>59</v>
      </c>
      <c r="E115" s="9">
        <v>7912016.2254910031</v>
      </c>
    </row>
    <row r="116" spans="1:5" ht="15" customHeight="1" outlineLevel="1" x14ac:dyDescent="0.3">
      <c r="A116" s="8" t="s">
        <v>146</v>
      </c>
      <c r="B116" s="8" t="s">
        <v>227</v>
      </c>
      <c r="C116" s="6" t="s">
        <v>145</v>
      </c>
      <c r="D116" s="6" t="s">
        <v>289</v>
      </c>
      <c r="E116" s="9" t="s">
        <v>351</v>
      </c>
    </row>
    <row r="117" spans="1:5" ht="15" customHeight="1" outlineLevel="1" x14ac:dyDescent="0.3">
      <c r="A117" s="8" t="s">
        <v>146</v>
      </c>
      <c r="B117" s="8" t="s">
        <v>227</v>
      </c>
      <c r="C117" s="6" t="s">
        <v>145</v>
      </c>
      <c r="D117" s="6" t="s">
        <v>290</v>
      </c>
      <c r="E117" s="9" t="s">
        <v>351</v>
      </c>
    </row>
    <row r="118" spans="1:5" ht="15" customHeight="1" outlineLevel="1" x14ac:dyDescent="0.3">
      <c r="A118" s="8" t="s">
        <v>146</v>
      </c>
      <c r="B118" s="8" t="s">
        <v>227</v>
      </c>
      <c r="C118" s="6" t="s">
        <v>145</v>
      </c>
      <c r="D118" s="6" t="s">
        <v>291</v>
      </c>
      <c r="E118" s="9" t="s">
        <v>351</v>
      </c>
    </row>
    <row r="119" spans="1:5" ht="15" customHeight="1" outlineLevel="1" x14ac:dyDescent="0.3">
      <c r="A119" s="8" t="s">
        <v>146</v>
      </c>
      <c r="B119" s="8" t="s">
        <v>227</v>
      </c>
      <c r="C119" s="6" t="s">
        <v>145</v>
      </c>
      <c r="D119" s="6" t="s">
        <v>292</v>
      </c>
      <c r="E119" s="9" t="s">
        <v>351</v>
      </c>
    </row>
    <row r="120" spans="1:5" ht="15" customHeight="1" outlineLevel="1" x14ac:dyDescent="0.3">
      <c r="A120" s="8" t="s">
        <v>146</v>
      </c>
      <c r="B120" s="8" t="s">
        <v>227</v>
      </c>
      <c r="C120" s="6" t="s">
        <v>145</v>
      </c>
      <c r="D120" s="6" t="s">
        <v>60</v>
      </c>
      <c r="E120" s="9">
        <v>2848958.9378320016</v>
      </c>
    </row>
    <row r="121" spans="1:5" ht="15" customHeight="1" outlineLevel="1" x14ac:dyDescent="0.3">
      <c r="A121" s="8" t="s">
        <v>146</v>
      </c>
      <c r="B121" s="8" t="s">
        <v>227</v>
      </c>
      <c r="C121" s="6" t="s">
        <v>145</v>
      </c>
      <c r="D121" s="6" t="s">
        <v>61</v>
      </c>
      <c r="E121" s="9">
        <v>3986350.1946429997</v>
      </c>
    </row>
    <row r="122" spans="1:5" ht="15" customHeight="1" outlineLevel="1" x14ac:dyDescent="0.3">
      <c r="A122" s="8" t="s">
        <v>146</v>
      </c>
      <c r="B122" s="8" t="s">
        <v>227</v>
      </c>
      <c r="C122" s="6" t="s">
        <v>145</v>
      </c>
      <c r="D122" s="6" t="s">
        <v>293</v>
      </c>
      <c r="E122" s="9" t="s">
        <v>351</v>
      </c>
    </row>
    <row r="123" spans="1:5" ht="15" customHeight="1" outlineLevel="1" x14ac:dyDescent="0.3">
      <c r="A123" s="8" t="s">
        <v>146</v>
      </c>
      <c r="B123" s="8" t="s">
        <v>227</v>
      </c>
      <c r="C123" s="6" t="s">
        <v>145</v>
      </c>
      <c r="D123" s="6" t="s">
        <v>294</v>
      </c>
      <c r="E123" s="9" t="s">
        <v>351</v>
      </c>
    </row>
    <row r="124" spans="1:5" ht="15" customHeight="1" outlineLevel="1" x14ac:dyDescent="0.3">
      <c r="A124" s="8" t="s">
        <v>146</v>
      </c>
      <c r="B124" s="8" t="s">
        <v>227</v>
      </c>
      <c r="C124" s="6" t="s">
        <v>145</v>
      </c>
      <c r="D124" s="6" t="s">
        <v>62</v>
      </c>
      <c r="E124" s="9">
        <v>3792456.1393380007</v>
      </c>
    </row>
    <row r="125" spans="1:5" ht="15" customHeight="1" outlineLevel="1" x14ac:dyDescent="0.3">
      <c r="A125" s="8" t="s">
        <v>146</v>
      </c>
      <c r="B125" s="8" t="s">
        <v>227</v>
      </c>
      <c r="C125" s="6" t="s">
        <v>145</v>
      </c>
      <c r="D125" s="6" t="s">
        <v>295</v>
      </c>
      <c r="E125" s="9" t="s">
        <v>351</v>
      </c>
    </row>
    <row r="126" spans="1:5" ht="15" customHeight="1" outlineLevel="1" x14ac:dyDescent="0.3">
      <c r="A126" s="8" t="s">
        <v>146</v>
      </c>
      <c r="B126" s="8" t="s">
        <v>227</v>
      </c>
      <c r="C126" s="6" t="s">
        <v>145</v>
      </c>
      <c r="D126" s="6" t="s">
        <v>63</v>
      </c>
      <c r="E126" s="9">
        <v>4988354.5130680017</v>
      </c>
    </row>
    <row r="127" spans="1:5" ht="15" customHeight="1" outlineLevel="1" x14ac:dyDescent="0.3">
      <c r="A127" s="8" t="s">
        <v>146</v>
      </c>
      <c r="B127" s="8" t="s">
        <v>227</v>
      </c>
      <c r="C127" s="6" t="s">
        <v>145</v>
      </c>
      <c r="D127" s="6" t="s">
        <v>64</v>
      </c>
      <c r="E127" s="9">
        <v>3881348.1215940006</v>
      </c>
    </row>
    <row r="128" spans="1:5" ht="15" customHeight="1" outlineLevel="1" x14ac:dyDescent="0.3">
      <c r="A128" s="8" t="s">
        <v>146</v>
      </c>
      <c r="B128" s="8" t="s">
        <v>227</v>
      </c>
      <c r="C128" s="6" t="s">
        <v>145</v>
      </c>
      <c r="D128" s="6" t="s">
        <v>65</v>
      </c>
      <c r="E128" s="9">
        <v>4312386.6282669986</v>
      </c>
    </row>
    <row r="129" spans="1:5" ht="15" customHeight="1" outlineLevel="1" x14ac:dyDescent="0.3">
      <c r="A129" s="8" t="s">
        <v>146</v>
      </c>
      <c r="B129" s="8" t="s">
        <v>227</v>
      </c>
      <c r="C129" s="6" t="s">
        <v>145</v>
      </c>
      <c r="D129" s="6" t="s">
        <v>66</v>
      </c>
      <c r="E129" s="9">
        <v>4111502.443554</v>
      </c>
    </row>
    <row r="130" spans="1:5" ht="15" customHeight="1" outlineLevel="1" x14ac:dyDescent="0.3">
      <c r="A130" s="8" t="s">
        <v>146</v>
      </c>
      <c r="B130" s="8" t="s">
        <v>227</v>
      </c>
      <c r="C130" s="6" t="s">
        <v>145</v>
      </c>
      <c r="D130" s="6" t="s">
        <v>67</v>
      </c>
      <c r="E130" s="9">
        <v>16072572.802929001</v>
      </c>
    </row>
    <row r="131" spans="1:5" ht="15" customHeight="1" outlineLevel="1" x14ac:dyDescent="0.3">
      <c r="A131" s="8" t="s">
        <v>146</v>
      </c>
      <c r="B131" s="8" t="s">
        <v>227</v>
      </c>
      <c r="C131" s="6" t="s">
        <v>145</v>
      </c>
      <c r="D131" s="6" t="s">
        <v>68</v>
      </c>
      <c r="E131" s="9">
        <v>10206518.522391003</v>
      </c>
    </row>
    <row r="132" spans="1:5" ht="15" customHeight="1" outlineLevel="1" x14ac:dyDescent="0.3">
      <c r="A132" s="8" t="s">
        <v>146</v>
      </c>
      <c r="B132" s="8" t="s">
        <v>227</v>
      </c>
      <c r="C132" s="6" t="s">
        <v>145</v>
      </c>
      <c r="D132" s="6" t="s">
        <v>69</v>
      </c>
      <c r="E132" s="9">
        <v>5617493.6857940005</v>
      </c>
    </row>
    <row r="133" spans="1:5" ht="15" customHeight="1" outlineLevel="1" x14ac:dyDescent="0.3">
      <c r="A133" s="8" t="s">
        <v>146</v>
      </c>
      <c r="B133" s="8" t="s">
        <v>227</v>
      </c>
      <c r="C133" s="6" t="s">
        <v>145</v>
      </c>
      <c r="D133" s="6" t="s">
        <v>296</v>
      </c>
      <c r="E133" s="9" t="s">
        <v>351</v>
      </c>
    </row>
    <row r="134" spans="1:5" ht="15" customHeight="1" outlineLevel="1" x14ac:dyDescent="0.3">
      <c r="A134" s="8" t="s">
        <v>146</v>
      </c>
      <c r="B134" s="8" t="s">
        <v>227</v>
      </c>
      <c r="C134" s="6" t="s">
        <v>145</v>
      </c>
      <c r="D134" s="6" t="s">
        <v>70</v>
      </c>
      <c r="E134" s="9">
        <v>12672923.243078003</v>
      </c>
    </row>
    <row r="135" spans="1:5" ht="15" customHeight="1" outlineLevel="1" x14ac:dyDescent="0.3">
      <c r="A135" s="8" t="s">
        <v>146</v>
      </c>
      <c r="B135" s="8" t="s">
        <v>227</v>
      </c>
      <c r="C135" s="6" t="s">
        <v>145</v>
      </c>
      <c r="D135" s="6" t="s">
        <v>71</v>
      </c>
      <c r="E135" s="9">
        <v>5842367.5673489999</v>
      </c>
    </row>
    <row r="136" spans="1:5" ht="15" customHeight="1" outlineLevel="1" x14ac:dyDescent="0.3">
      <c r="A136" s="8" t="s">
        <v>146</v>
      </c>
      <c r="B136" s="8" t="s">
        <v>227</v>
      </c>
      <c r="C136" s="6" t="s">
        <v>145</v>
      </c>
      <c r="D136" s="6" t="s">
        <v>72</v>
      </c>
      <c r="E136" s="9">
        <v>5921833.4639569996</v>
      </c>
    </row>
    <row r="137" spans="1:5" ht="15" customHeight="1" outlineLevel="1" x14ac:dyDescent="0.3">
      <c r="A137" s="8" t="s">
        <v>146</v>
      </c>
      <c r="B137" s="8" t="s">
        <v>227</v>
      </c>
      <c r="C137" s="6" t="s">
        <v>145</v>
      </c>
      <c r="D137" s="6" t="s">
        <v>73</v>
      </c>
      <c r="E137" s="9">
        <v>13311602.562538</v>
      </c>
    </row>
    <row r="138" spans="1:5" ht="15" customHeight="1" outlineLevel="1" x14ac:dyDescent="0.3">
      <c r="A138" s="8" t="s">
        <v>146</v>
      </c>
      <c r="B138" s="8" t="s">
        <v>227</v>
      </c>
      <c r="C138" s="6" t="s">
        <v>145</v>
      </c>
      <c r="D138" s="6" t="s">
        <v>297</v>
      </c>
      <c r="E138" s="9" t="s">
        <v>351</v>
      </c>
    </row>
    <row r="139" spans="1:5" ht="15" customHeight="1" outlineLevel="1" x14ac:dyDescent="0.3">
      <c r="A139" s="8" t="s">
        <v>146</v>
      </c>
      <c r="B139" s="8" t="s">
        <v>227</v>
      </c>
      <c r="C139" s="6" t="s">
        <v>145</v>
      </c>
      <c r="D139" s="6" t="s">
        <v>74</v>
      </c>
      <c r="E139" s="9">
        <v>19637774.352163006</v>
      </c>
    </row>
    <row r="140" spans="1:5" ht="15" customHeight="1" outlineLevel="1" x14ac:dyDescent="0.3">
      <c r="A140" s="8" t="s">
        <v>146</v>
      </c>
      <c r="B140" s="8" t="s">
        <v>227</v>
      </c>
      <c r="C140" s="6" t="s">
        <v>145</v>
      </c>
      <c r="D140" s="6" t="s">
        <v>75</v>
      </c>
      <c r="E140" s="9">
        <v>11698543.670549003</v>
      </c>
    </row>
    <row r="141" spans="1:5" ht="15" customHeight="1" outlineLevel="1" x14ac:dyDescent="0.3">
      <c r="A141" s="8" t="s">
        <v>146</v>
      </c>
      <c r="B141" s="8" t="s">
        <v>227</v>
      </c>
      <c r="C141" s="6" t="s">
        <v>145</v>
      </c>
      <c r="D141" s="6" t="s">
        <v>298</v>
      </c>
      <c r="E141" s="9" t="s">
        <v>351</v>
      </c>
    </row>
    <row r="142" spans="1:5" ht="15" customHeight="1" outlineLevel="1" x14ac:dyDescent="0.3">
      <c r="A142" s="8" t="s">
        <v>146</v>
      </c>
      <c r="B142" s="8" t="s">
        <v>227</v>
      </c>
      <c r="C142" s="6" t="s">
        <v>145</v>
      </c>
      <c r="D142" s="6" t="s">
        <v>76</v>
      </c>
      <c r="E142" s="9">
        <v>9140808.9441600014</v>
      </c>
    </row>
    <row r="143" spans="1:5" ht="15" customHeight="1" outlineLevel="1" x14ac:dyDescent="0.3">
      <c r="A143" s="8" t="s">
        <v>146</v>
      </c>
      <c r="B143" s="8" t="s">
        <v>227</v>
      </c>
      <c r="C143" s="6" t="s">
        <v>145</v>
      </c>
      <c r="D143" s="6" t="s">
        <v>77</v>
      </c>
      <c r="E143" s="9">
        <v>38643639.953089006</v>
      </c>
    </row>
    <row r="144" spans="1:5" ht="15" customHeight="1" outlineLevel="1" x14ac:dyDescent="0.3">
      <c r="A144" s="8" t="s">
        <v>146</v>
      </c>
      <c r="B144" s="8" t="s">
        <v>227</v>
      </c>
      <c r="C144" s="6" t="s">
        <v>145</v>
      </c>
      <c r="D144" s="6" t="s">
        <v>78</v>
      </c>
      <c r="E144" s="9">
        <v>11620978.150438</v>
      </c>
    </row>
    <row r="145" spans="1:5" ht="15" customHeight="1" outlineLevel="1" x14ac:dyDescent="0.3">
      <c r="A145" s="8" t="s">
        <v>146</v>
      </c>
      <c r="B145" s="8" t="s">
        <v>227</v>
      </c>
      <c r="C145" s="6" t="s">
        <v>145</v>
      </c>
      <c r="D145" s="6" t="s">
        <v>299</v>
      </c>
      <c r="E145" s="9" t="s">
        <v>351</v>
      </c>
    </row>
    <row r="146" spans="1:5" ht="15" customHeight="1" outlineLevel="1" x14ac:dyDescent="0.3">
      <c r="A146" s="8" t="s">
        <v>146</v>
      </c>
      <c r="B146" s="8" t="s">
        <v>227</v>
      </c>
      <c r="C146" s="6" t="s">
        <v>145</v>
      </c>
      <c r="D146" s="6" t="s">
        <v>79</v>
      </c>
      <c r="E146" s="9">
        <v>10017923.924198</v>
      </c>
    </row>
    <row r="147" spans="1:5" ht="15" customHeight="1" outlineLevel="1" x14ac:dyDescent="0.3">
      <c r="A147" s="8" t="s">
        <v>146</v>
      </c>
      <c r="B147" s="8" t="s">
        <v>227</v>
      </c>
      <c r="C147" s="6" t="s">
        <v>145</v>
      </c>
      <c r="D147" s="6" t="s">
        <v>300</v>
      </c>
      <c r="E147" s="9" t="s">
        <v>351</v>
      </c>
    </row>
    <row r="148" spans="1:5" ht="15" customHeight="1" outlineLevel="1" x14ac:dyDescent="0.3">
      <c r="A148" s="8" t="s">
        <v>146</v>
      </c>
      <c r="B148" s="8" t="s">
        <v>227</v>
      </c>
      <c r="C148" s="6" t="s">
        <v>145</v>
      </c>
      <c r="D148" s="6" t="s">
        <v>80</v>
      </c>
      <c r="E148" s="9">
        <v>18138929.000633005</v>
      </c>
    </row>
    <row r="149" spans="1:5" ht="15" customHeight="1" outlineLevel="1" x14ac:dyDescent="0.3">
      <c r="A149" s="8" t="s">
        <v>146</v>
      </c>
      <c r="B149" s="8" t="s">
        <v>227</v>
      </c>
      <c r="C149" s="6" t="s">
        <v>145</v>
      </c>
      <c r="D149" s="6" t="s">
        <v>301</v>
      </c>
      <c r="E149" s="9" t="s">
        <v>351</v>
      </c>
    </row>
    <row r="150" spans="1:5" ht="15" customHeight="1" outlineLevel="1" x14ac:dyDescent="0.3">
      <c r="A150" s="8" t="s">
        <v>146</v>
      </c>
      <c r="B150" s="8" t="s">
        <v>227</v>
      </c>
      <c r="C150" s="6" t="s">
        <v>145</v>
      </c>
      <c r="D150" s="6" t="s">
        <v>302</v>
      </c>
      <c r="E150" s="9" t="s">
        <v>351</v>
      </c>
    </row>
    <row r="151" spans="1:5" ht="15" customHeight="1" outlineLevel="1" x14ac:dyDescent="0.3">
      <c r="A151" s="8" t="s">
        <v>146</v>
      </c>
      <c r="B151" s="8" t="s">
        <v>227</v>
      </c>
      <c r="C151" s="6" t="s">
        <v>145</v>
      </c>
      <c r="D151" s="6" t="s">
        <v>81</v>
      </c>
      <c r="E151" s="9">
        <v>10450879.501351001</v>
      </c>
    </row>
    <row r="152" spans="1:5" ht="15" customHeight="1" outlineLevel="1" x14ac:dyDescent="0.3">
      <c r="A152" s="8" t="s">
        <v>146</v>
      </c>
      <c r="B152" s="8" t="s">
        <v>227</v>
      </c>
      <c r="C152" s="6" t="s">
        <v>145</v>
      </c>
      <c r="D152" s="6" t="s">
        <v>82</v>
      </c>
      <c r="E152" s="9">
        <v>3643469.1281349999</v>
      </c>
    </row>
    <row r="153" spans="1:5" ht="15" customHeight="1" outlineLevel="1" x14ac:dyDescent="0.3">
      <c r="A153" s="8" t="s">
        <v>146</v>
      </c>
      <c r="B153" s="8" t="s">
        <v>227</v>
      </c>
      <c r="C153" s="6" t="s">
        <v>145</v>
      </c>
      <c r="D153" s="6" t="s">
        <v>303</v>
      </c>
      <c r="E153" s="9" t="s">
        <v>351</v>
      </c>
    </row>
    <row r="154" spans="1:5" ht="15" customHeight="1" outlineLevel="1" x14ac:dyDescent="0.3">
      <c r="A154" s="8" t="s">
        <v>146</v>
      </c>
      <c r="B154" s="8" t="s">
        <v>227</v>
      </c>
      <c r="C154" s="6" t="s">
        <v>145</v>
      </c>
      <c r="D154" s="6" t="s">
        <v>83</v>
      </c>
      <c r="E154" s="9">
        <v>6512279.4552179994</v>
      </c>
    </row>
    <row r="155" spans="1:5" ht="15" customHeight="1" outlineLevel="1" x14ac:dyDescent="0.3">
      <c r="A155" s="8" t="s">
        <v>146</v>
      </c>
      <c r="B155" s="8" t="s">
        <v>227</v>
      </c>
      <c r="C155" s="6" t="s">
        <v>145</v>
      </c>
      <c r="D155" s="6" t="s">
        <v>84</v>
      </c>
      <c r="E155" s="9">
        <v>4860758.6843359983</v>
      </c>
    </row>
    <row r="156" spans="1:5" ht="15" customHeight="1" outlineLevel="1" x14ac:dyDescent="0.3">
      <c r="A156" s="8" t="s">
        <v>146</v>
      </c>
      <c r="B156" s="8" t="s">
        <v>227</v>
      </c>
      <c r="C156" s="6" t="s">
        <v>145</v>
      </c>
      <c r="D156" s="6" t="s">
        <v>85</v>
      </c>
      <c r="E156" s="9">
        <v>12551506.457556996</v>
      </c>
    </row>
    <row r="157" spans="1:5" ht="15" customHeight="1" outlineLevel="1" x14ac:dyDescent="0.3">
      <c r="A157" s="8" t="s">
        <v>146</v>
      </c>
      <c r="B157" s="8" t="s">
        <v>227</v>
      </c>
      <c r="C157" s="6" t="s">
        <v>145</v>
      </c>
      <c r="D157" s="6" t="s">
        <v>86</v>
      </c>
      <c r="E157" s="9">
        <v>49818902.451771006</v>
      </c>
    </row>
    <row r="158" spans="1:5" ht="15" customHeight="1" outlineLevel="1" x14ac:dyDescent="0.3">
      <c r="A158" s="8" t="s">
        <v>146</v>
      </c>
      <c r="B158" s="8" t="s">
        <v>227</v>
      </c>
      <c r="C158" s="6" t="s">
        <v>145</v>
      </c>
      <c r="D158" s="6" t="s">
        <v>87</v>
      </c>
      <c r="E158" s="9">
        <v>14380629.936332997</v>
      </c>
    </row>
    <row r="159" spans="1:5" ht="15" customHeight="1" outlineLevel="1" x14ac:dyDescent="0.3">
      <c r="A159" s="8" t="s">
        <v>146</v>
      </c>
      <c r="B159" s="8" t="s">
        <v>227</v>
      </c>
      <c r="C159" s="6" t="s">
        <v>145</v>
      </c>
      <c r="D159" s="6" t="s">
        <v>88</v>
      </c>
      <c r="E159" s="9">
        <v>22470040.365909997</v>
      </c>
    </row>
    <row r="160" spans="1:5" ht="15" customHeight="1" outlineLevel="1" x14ac:dyDescent="0.3">
      <c r="A160" s="8" t="s">
        <v>146</v>
      </c>
      <c r="B160" s="8" t="s">
        <v>227</v>
      </c>
      <c r="C160" s="6" t="s">
        <v>145</v>
      </c>
      <c r="D160" s="6" t="s">
        <v>304</v>
      </c>
      <c r="E160" s="9" t="s">
        <v>351</v>
      </c>
    </row>
    <row r="161" spans="1:5" ht="15" customHeight="1" outlineLevel="1" x14ac:dyDescent="0.3">
      <c r="A161" s="8" t="s">
        <v>146</v>
      </c>
      <c r="B161" s="8" t="s">
        <v>227</v>
      </c>
      <c r="C161" s="6" t="s">
        <v>145</v>
      </c>
      <c r="D161" s="6" t="s">
        <v>89</v>
      </c>
      <c r="E161" s="9">
        <v>1809877.5182850002</v>
      </c>
    </row>
    <row r="162" spans="1:5" ht="15" customHeight="1" outlineLevel="1" x14ac:dyDescent="0.3">
      <c r="A162" s="8" t="s">
        <v>146</v>
      </c>
      <c r="B162" s="8" t="s">
        <v>227</v>
      </c>
      <c r="C162" s="6" t="s">
        <v>145</v>
      </c>
      <c r="D162" s="6" t="s">
        <v>90</v>
      </c>
      <c r="E162" s="9">
        <v>1704109.2758540006</v>
      </c>
    </row>
    <row r="163" spans="1:5" ht="15" customHeight="1" outlineLevel="1" x14ac:dyDescent="0.3">
      <c r="A163" s="8" t="s">
        <v>146</v>
      </c>
      <c r="B163" s="8" t="s">
        <v>227</v>
      </c>
      <c r="C163" s="6" t="s">
        <v>145</v>
      </c>
      <c r="D163" s="6" t="s">
        <v>91</v>
      </c>
      <c r="E163" s="9">
        <v>17811016.107954003</v>
      </c>
    </row>
    <row r="164" spans="1:5" ht="15" customHeight="1" outlineLevel="1" x14ac:dyDescent="0.3">
      <c r="A164" s="8" t="s">
        <v>146</v>
      </c>
      <c r="B164" s="8" t="s">
        <v>227</v>
      </c>
      <c r="C164" s="6" t="s">
        <v>145</v>
      </c>
      <c r="D164" s="6" t="s">
        <v>92</v>
      </c>
      <c r="E164" s="9">
        <v>10468432.733198998</v>
      </c>
    </row>
    <row r="165" spans="1:5" ht="15" customHeight="1" outlineLevel="1" x14ac:dyDescent="0.3">
      <c r="A165" s="8" t="s">
        <v>146</v>
      </c>
      <c r="B165" s="8" t="s">
        <v>227</v>
      </c>
      <c r="C165" s="6" t="s">
        <v>145</v>
      </c>
      <c r="D165" s="6" t="s">
        <v>305</v>
      </c>
      <c r="E165" s="9" t="s">
        <v>351</v>
      </c>
    </row>
    <row r="166" spans="1:5" ht="15" customHeight="1" outlineLevel="1" x14ac:dyDescent="0.3">
      <c r="A166" s="8" t="s">
        <v>146</v>
      </c>
      <c r="B166" s="8" t="s">
        <v>227</v>
      </c>
      <c r="C166" s="6" t="s">
        <v>145</v>
      </c>
      <c r="D166" s="6" t="s">
        <v>93</v>
      </c>
      <c r="E166" s="9">
        <v>7395925.8725590007</v>
      </c>
    </row>
    <row r="167" spans="1:5" ht="15" customHeight="1" outlineLevel="1" x14ac:dyDescent="0.3">
      <c r="A167" s="8" t="s">
        <v>146</v>
      </c>
      <c r="B167" s="8" t="s">
        <v>227</v>
      </c>
      <c r="C167" s="6" t="s">
        <v>145</v>
      </c>
      <c r="D167" s="6" t="s">
        <v>306</v>
      </c>
      <c r="E167" s="9" t="s">
        <v>351</v>
      </c>
    </row>
    <row r="168" spans="1:5" ht="15" customHeight="1" outlineLevel="1" x14ac:dyDescent="0.3">
      <c r="A168" s="8" t="s">
        <v>146</v>
      </c>
      <c r="B168" s="8" t="s">
        <v>227</v>
      </c>
      <c r="C168" s="6" t="s">
        <v>145</v>
      </c>
      <c r="D168" s="6" t="s">
        <v>94</v>
      </c>
      <c r="E168" s="9">
        <v>11110557.304949002</v>
      </c>
    </row>
    <row r="169" spans="1:5" ht="15" customHeight="1" outlineLevel="1" x14ac:dyDescent="0.3">
      <c r="A169" s="8" t="s">
        <v>146</v>
      </c>
      <c r="B169" s="8" t="s">
        <v>227</v>
      </c>
      <c r="C169" s="6" t="s">
        <v>145</v>
      </c>
      <c r="D169" s="6" t="s">
        <v>95</v>
      </c>
      <c r="E169" s="9">
        <v>1668435.1370679999</v>
      </c>
    </row>
    <row r="170" spans="1:5" ht="15" customHeight="1" outlineLevel="1" x14ac:dyDescent="0.3">
      <c r="A170" s="8" t="s">
        <v>146</v>
      </c>
      <c r="B170" s="8" t="s">
        <v>227</v>
      </c>
      <c r="C170" s="6" t="s">
        <v>145</v>
      </c>
      <c r="D170" s="6" t="s">
        <v>96</v>
      </c>
      <c r="E170" s="9">
        <v>2701664.9124909998</v>
      </c>
    </row>
    <row r="171" spans="1:5" ht="15" customHeight="1" outlineLevel="1" x14ac:dyDescent="0.3">
      <c r="A171" s="8" t="s">
        <v>146</v>
      </c>
      <c r="B171" s="8" t="s">
        <v>227</v>
      </c>
      <c r="C171" s="6" t="s">
        <v>145</v>
      </c>
      <c r="D171" s="6" t="s">
        <v>307</v>
      </c>
      <c r="E171" s="9" t="s">
        <v>351</v>
      </c>
    </row>
    <row r="172" spans="1:5" ht="15" customHeight="1" outlineLevel="1" x14ac:dyDescent="0.3">
      <c r="A172" s="8" t="s">
        <v>146</v>
      </c>
      <c r="B172" s="8" t="s">
        <v>227</v>
      </c>
      <c r="C172" s="6" t="s">
        <v>145</v>
      </c>
      <c r="D172" s="6" t="s">
        <v>97</v>
      </c>
      <c r="E172" s="9">
        <v>2267625.564605</v>
      </c>
    </row>
    <row r="173" spans="1:5" ht="15" customHeight="1" outlineLevel="1" x14ac:dyDescent="0.3">
      <c r="A173" s="8" t="s">
        <v>146</v>
      </c>
      <c r="B173" s="8" t="s">
        <v>227</v>
      </c>
      <c r="C173" s="6" t="s">
        <v>145</v>
      </c>
      <c r="D173" s="6" t="s">
        <v>308</v>
      </c>
      <c r="E173" s="9" t="s">
        <v>351</v>
      </c>
    </row>
    <row r="174" spans="1:5" ht="15" customHeight="1" outlineLevel="1" x14ac:dyDescent="0.3">
      <c r="A174" s="8" t="s">
        <v>146</v>
      </c>
      <c r="B174" s="8" t="s">
        <v>227</v>
      </c>
      <c r="C174" s="6" t="s">
        <v>145</v>
      </c>
      <c r="D174" s="6" t="s">
        <v>309</v>
      </c>
      <c r="E174" s="9" t="s">
        <v>351</v>
      </c>
    </row>
    <row r="175" spans="1:5" ht="15" customHeight="1" outlineLevel="1" x14ac:dyDescent="0.3">
      <c r="A175" s="8" t="s">
        <v>146</v>
      </c>
      <c r="B175" s="8" t="s">
        <v>227</v>
      </c>
      <c r="C175" s="6" t="s">
        <v>145</v>
      </c>
      <c r="D175" s="6" t="s">
        <v>98</v>
      </c>
      <c r="E175" s="9">
        <v>3604193.733699</v>
      </c>
    </row>
    <row r="176" spans="1:5" ht="15" customHeight="1" outlineLevel="1" x14ac:dyDescent="0.3">
      <c r="A176" s="8" t="s">
        <v>146</v>
      </c>
      <c r="B176" s="8" t="s">
        <v>227</v>
      </c>
      <c r="C176" s="6" t="s">
        <v>145</v>
      </c>
      <c r="D176" s="6" t="s">
        <v>310</v>
      </c>
      <c r="E176" s="9" t="s">
        <v>351</v>
      </c>
    </row>
    <row r="177" spans="1:5" ht="15" customHeight="1" outlineLevel="1" x14ac:dyDescent="0.3">
      <c r="A177" s="8" t="s">
        <v>146</v>
      </c>
      <c r="B177" s="8" t="s">
        <v>227</v>
      </c>
      <c r="C177" s="6" t="s">
        <v>145</v>
      </c>
      <c r="D177" s="6" t="s">
        <v>99</v>
      </c>
      <c r="E177" s="9">
        <v>4784565.3567000004</v>
      </c>
    </row>
    <row r="178" spans="1:5" ht="15" customHeight="1" outlineLevel="1" x14ac:dyDescent="0.3">
      <c r="A178" s="8" t="s">
        <v>146</v>
      </c>
      <c r="B178" s="8" t="s">
        <v>227</v>
      </c>
      <c r="C178" s="6" t="s">
        <v>145</v>
      </c>
      <c r="D178" s="6" t="s">
        <v>311</v>
      </c>
      <c r="E178" s="9" t="s">
        <v>351</v>
      </c>
    </row>
    <row r="179" spans="1:5" ht="15" customHeight="1" outlineLevel="1" x14ac:dyDescent="0.3">
      <c r="A179" s="8" t="s">
        <v>146</v>
      </c>
      <c r="B179" s="8" t="s">
        <v>227</v>
      </c>
      <c r="C179" s="6" t="s">
        <v>145</v>
      </c>
      <c r="D179" s="6" t="s">
        <v>100</v>
      </c>
      <c r="E179" s="9">
        <v>7178248.4766899999</v>
      </c>
    </row>
    <row r="180" spans="1:5" ht="15" customHeight="1" outlineLevel="1" x14ac:dyDescent="0.3">
      <c r="A180" s="8" t="s">
        <v>146</v>
      </c>
      <c r="B180" s="8" t="s">
        <v>227</v>
      </c>
      <c r="C180" s="6" t="s">
        <v>145</v>
      </c>
      <c r="D180" s="6" t="s">
        <v>101</v>
      </c>
      <c r="E180" s="9">
        <v>1732798.0183819998</v>
      </c>
    </row>
    <row r="181" spans="1:5" ht="15" customHeight="1" outlineLevel="1" x14ac:dyDescent="0.3">
      <c r="A181" s="8" t="s">
        <v>146</v>
      </c>
      <c r="B181" s="8" t="s">
        <v>227</v>
      </c>
      <c r="C181" s="6" t="s">
        <v>145</v>
      </c>
      <c r="D181" s="6" t="s">
        <v>312</v>
      </c>
      <c r="E181" s="9" t="s">
        <v>351</v>
      </c>
    </row>
    <row r="182" spans="1:5" ht="15" customHeight="1" outlineLevel="1" x14ac:dyDescent="0.3">
      <c r="A182" s="8" t="s">
        <v>146</v>
      </c>
      <c r="B182" s="8" t="s">
        <v>227</v>
      </c>
      <c r="C182" s="6" t="s">
        <v>145</v>
      </c>
      <c r="D182" s="6" t="s">
        <v>102</v>
      </c>
      <c r="E182" s="9">
        <v>1110670.6010219997</v>
      </c>
    </row>
    <row r="183" spans="1:5" ht="15" customHeight="1" outlineLevel="1" x14ac:dyDescent="0.3">
      <c r="A183" s="8" t="s">
        <v>146</v>
      </c>
      <c r="B183" s="8" t="s">
        <v>227</v>
      </c>
      <c r="C183" s="6" t="s">
        <v>145</v>
      </c>
      <c r="D183" s="6" t="s">
        <v>313</v>
      </c>
      <c r="E183" s="9" t="s">
        <v>351</v>
      </c>
    </row>
    <row r="184" spans="1:5" ht="15" customHeight="1" outlineLevel="1" x14ac:dyDescent="0.3">
      <c r="A184" s="8" t="s">
        <v>146</v>
      </c>
      <c r="B184" s="8" t="s">
        <v>227</v>
      </c>
      <c r="C184" s="6" t="s">
        <v>145</v>
      </c>
      <c r="D184" s="6" t="s">
        <v>314</v>
      </c>
      <c r="E184" s="9" t="s">
        <v>351</v>
      </c>
    </row>
    <row r="185" spans="1:5" ht="15" customHeight="1" outlineLevel="1" x14ac:dyDescent="0.3">
      <c r="A185" s="8" t="s">
        <v>146</v>
      </c>
      <c r="B185" s="8" t="s">
        <v>227</v>
      </c>
      <c r="C185" s="6" t="s">
        <v>145</v>
      </c>
      <c r="D185" s="6" t="s">
        <v>315</v>
      </c>
      <c r="E185" s="9" t="s">
        <v>351</v>
      </c>
    </row>
    <row r="186" spans="1:5" ht="15" customHeight="1" outlineLevel="1" x14ac:dyDescent="0.3">
      <c r="A186" s="8" t="s">
        <v>146</v>
      </c>
      <c r="B186" s="8" t="s">
        <v>227</v>
      </c>
      <c r="C186" s="6" t="s">
        <v>145</v>
      </c>
      <c r="D186" s="6" t="s">
        <v>316</v>
      </c>
      <c r="E186" s="9" t="s">
        <v>351</v>
      </c>
    </row>
    <row r="187" spans="1:5" ht="15" customHeight="1" outlineLevel="1" x14ac:dyDescent="0.3">
      <c r="A187" s="8" t="s">
        <v>146</v>
      </c>
      <c r="B187" s="8" t="s">
        <v>227</v>
      </c>
      <c r="C187" s="6" t="s">
        <v>145</v>
      </c>
      <c r="D187" s="6" t="s">
        <v>317</v>
      </c>
      <c r="E187" s="9" t="s">
        <v>351</v>
      </c>
    </row>
    <row r="188" spans="1:5" ht="15" customHeight="1" outlineLevel="1" x14ac:dyDescent="0.3">
      <c r="A188" s="8" t="s">
        <v>146</v>
      </c>
      <c r="B188" s="8" t="s">
        <v>227</v>
      </c>
      <c r="C188" s="6" t="s">
        <v>145</v>
      </c>
      <c r="D188" s="6" t="s">
        <v>318</v>
      </c>
      <c r="E188" s="9" t="s">
        <v>351</v>
      </c>
    </row>
    <row r="189" spans="1:5" ht="15" customHeight="1" outlineLevel="1" x14ac:dyDescent="0.3">
      <c r="A189" s="8" t="s">
        <v>146</v>
      </c>
      <c r="B189" s="8" t="s">
        <v>227</v>
      </c>
      <c r="C189" s="6" t="s">
        <v>145</v>
      </c>
      <c r="D189" s="6" t="s">
        <v>103</v>
      </c>
      <c r="E189" s="9">
        <v>5106125.0842310023</v>
      </c>
    </row>
    <row r="190" spans="1:5" ht="15" customHeight="1" outlineLevel="1" x14ac:dyDescent="0.3">
      <c r="A190" s="8" t="s">
        <v>146</v>
      </c>
      <c r="B190" s="8" t="s">
        <v>227</v>
      </c>
      <c r="C190" s="6" t="s">
        <v>145</v>
      </c>
      <c r="D190" s="6" t="s">
        <v>319</v>
      </c>
      <c r="E190" s="9" t="s">
        <v>351</v>
      </c>
    </row>
    <row r="191" spans="1:5" ht="15" customHeight="1" outlineLevel="1" x14ac:dyDescent="0.3">
      <c r="A191" s="8" t="s">
        <v>146</v>
      </c>
      <c r="B191" s="8" t="s">
        <v>227</v>
      </c>
      <c r="C191" s="6" t="s">
        <v>145</v>
      </c>
      <c r="D191" s="6" t="s">
        <v>104</v>
      </c>
      <c r="E191" s="9">
        <v>93108.218236999994</v>
      </c>
    </row>
    <row r="192" spans="1:5" ht="15" customHeight="1" outlineLevel="1" x14ac:dyDescent="0.3">
      <c r="A192" s="8" t="s">
        <v>146</v>
      </c>
      <c r="B192" s="8" t="s">
        <v>227</v>
      </c>
      <c r="C192" s="6" t="s">
        <v>145</v>
      </c>
      <c r="D192" s="6" t="s">
        <v>105</v>
      </c>
      <c r="E192" s="9">
        <v>8871210.9612680003</v>
      </c>
    </row>
    <row r="193" spans="1:5" ht="15" customHeight="1" outlineLevel="1" x14ac:dyDescent="0.3">
      <c r="A193" s="8" t="s">
        <v>146</v>
      </c>
      <c r="B193" s="8" t="s">
        <v>227</v>
      </c>
      <c r="C193" s="6" t="s">
        <v>145</v>
      </c>
      <c r="D193" s="6" t="s">
        <v>106</v>
      </c>
      <c r="E193" s="9">
        <v>1904364.3727129998</v>
      </c>
    </row>
    <row r="194" spans="1:5" ht="15" customHeight="1" outlineLevel="1" x14ac:dyDescent="0.3">
      <c r="A194" s="8" t="s">
        <v>146</v>
      </c>
      <c r="B194" s="8" t="s">
        <v>227</v>
      </c>
      <c r="C194" s="6" t="s">
        <v>145</v>
      </c>
      <c r="D194" s="6" t="s">
        <v>107</v>
      </c>
      <c r="E194" s="9">
        <v>138481.02817200002</v>
      </c>
    </row>
    <row r="195" spans="1:5" ht="15" customHeight="1" outlineLevel="1" x14ac:dyDescent="0.3">
      <c r="A195" s="8" t="s">
        <v>146</v>
      </c>
      <c r="B195" s="8" t="s">
        <v>227</v>
      </c>
      <c r="C195" s="6" t="s">
        <v>145</v>
      </c>
      <c r="D195" s="6" t="s">
        <v>108</v>
      </c>
      <c r="E195" s="9">
        <v>564785.61801900016</v>
      </c>
    </row>
    <row r="196" spans="1:5" ht="15" customHeight="1" outlineLevel="1" x14ac:dyDescent="0.3">
      <c r="A196" s="8" t="s">
        <v>146</v>
      </c>
      <c r="B196" s="8" t="s">
        <v>227</v>
      </c>
      <c r="C196" s="6" t="s">
        <v>145</v>
      </c>
      <c r="D196" s="6" t="s">
        <v>109</v>
      </c>
      <c r="E196" s="9">
        <v>6050508.6368539995</v>
      </c>
    </row>
    <row r="197" spans="1:5" ht="15" customHeight="1" outlineLevel="1" x14ac:dyDescent="0.3">
      <c r="A197" s="8" t="s">
        <v>146</v>
      </c>
      <c r="B197" s="8" t="s">
        <v>227</v>
      </c>
      <c r="C197" s="6" t="s">
        <v>145</v>
      </c>
      <c r="D197" s="6" t="s">
        <v>110</v>
      </c>
      <c r="E197" s="9">
        <v>4903315.3994049989</v>
      </c>
    </row>
    <row r="198" spans="1:5" ht="15" customHeight="1" outlineLevel="1" x14ac:dyDescent="0.3">
      <c r="A198" s="8" t="s">
        <v>146</v>
      </c>
      <c r="B198" s="8" t="s">
        <v>227</v>
      </c>
      <c r="C198" s="6" t="s">
        <v>145</v>
      </c>
      <c r="D198" s="6" t="s">
        <v>320</v>
      </c>
      <c r="E198" s="9" t="s">
        <v>351</v>
      </c>
    </row>
    <row r="199" spans="1:5" ht="15" customHeight="1" outlineLevel="1" x14ac:dyDescent="0.3">
      <c r="A199" s="8" t="s">
        <v>146</v>
      </c>
      <c r="B199" s="8" t="s">
        <v>227</v>
      </c>
      <c r="C199" s="6" t="s">
        <v>145</v>
      </c>
      <c r="D199" s="6" t="s">
        <v>111</v>
      </c>
      <c r="E199" s="9">
        <v>7111458.104751002</v>
      </c>
    </row>
    <row r="200" spans="1:5" ht="15" customHeight="1" outlineLevel="1" x14ac:dyDescent="0.3">
      <c r="A200" s="8" t="s">
        <v>146</v>
      </c>
      <c r="B200" s="8" t="s">
        <v>227</v>
      </c>
      <c r="C200" s="6" t="s">
        <v>145</v>
      </c>
      <c r="D200" s="6" t="s">
        <v>112</v>
      </c>
      <c r="E200" s="9">
        <v>6210338.5617399998</v>
      </c>
    </row>
    <row r="201" spans="1:5" ht="15" customHeight="1" outlineLevel="1" x14ac:dyDescent="0.3">
      <c r="A201" s="8" t="s">
        <v>146</v>
      </c>
      <c r="B201" s="8" t="s">
        <v>227</v>
      </c>
      <c r="C201" s="6" t="s">
        <v>145</v>
      </c>
      <c r="D201" s="6" t="s">
        <v>321</v>
      </c>
      <c r="E201" s="9" t="s">
        <v>351</v>
      </c>
    </row>
    <row r="202" spans="1:5" ht="15" customHeight="1" outlineLevel="1" x14ac:dyDescent="0.3">
      <c r="A202" s="8" t="s">
        <v>146</v>
      </c>
      <c r="B202" s="8" t="s">
        <v>227</v>
      </c>
      <c r="C202" s="6" t="s">
        <v>145</v>
      </c>
      <c r="D202" s="6" t="s">
        <v>322</v>
      </c>
      <c r="E202" s="9" t="s">
        <v>351</v>
      </c>
    </row>
    <row r="203" spans="1:5" ht="15" customHeight="1" outlineLevel="1" x14ac:dyDescent="0.3">
      <c r="A203" s="8" t="s">
        <v>146</v>
      </c>
      <c r="B203" s="8" t="s">
        <v>227</v>
      </c>
      <c r="C203" s="6" t="s">
        <v>145</v>
      </c>
      <c r="D203" s="6" t="s">
        <v>113</v>
      </c>
      <c r="E203" s="9">
        <v>2690846.0163120003</v>
      </c>
    </row>
    <row r="204" spans="1:5" ht="15" customHeight="1" outlineLevel="1" x14ac:dyDescent="0.3">
      <c r="A204" s="8" t="s">
        <v>146</v>
      </c>
      <c r="B204" s="8" t="s">
        <v>227</v>
      </c>
      <c r="C204" s="6" t="s">
        <v>145</v>
      </c>
      <c r="D204" s="6" t="s">
        <v>114</v>
      </c>
      <c r="E204" s="9">
        <v>5127902.025045</v>
      </c>
    </row>
    <row r="205" spans="1:5" ht="15" customHeight="1" outlineLevel="1" x14ac:dyDescent="0.3">
      <c r="A205" s="8" t="s">
        <v>146</v>
      </c>
      <c r="B205" s="8" t="s">
        <v>227</v>
      </c>
      <c r="C205" s="6" t="s">
        <v>145</v>
      </c>
      <c r="D205" s="6" t="s">
        <v>323</v>
      </c>
      <c r="E205" s="9" t="s">
        <v>351</v>
      </c>
    </row>
    <row r="206" spans="1:5" ht="15" customHeight="1" outlineLevel="1" x14ac:dyDescent="0.3">
      <c r="A206" s="8" t="s">
        <v>146</v>
      </c>
      <c r="B206" s="8" t="s">
        <v>227</v>
      </c>
      <c r="C206" s="6" t="s">
        <v>145</v>
      </c>
      <c r="D206" s="6" t="s">
        <v>324</v>
      </c>
      <c r="E206" s="9" t="s">
        <v>351</v>
      </c>
    </row>
    <row r="207" spans="1:5" ht="15" customHeight="1" outlineLevel="1" x14ac:dyDescent="0.3">
      <c r="A207" s="8" t="s">
        <v>146</v>
      </c>
      <c r="B207" s="8" t="s">
        <v>227</v>
      </c>
      <c r="C207" s="6" t="s">
        <v>145</v>
      </c>
      <c r="D207" s="6" t="s">
        <v>325</v>
      </c>
      <c r="E207" s="9" t="s">
        <v>351</v>
      </c>
    </row>
    <row r="208" spans="1:5" ht="15" customHeight="1" outlineLevel="1" x14ac:dyDescent="0.3">
      <c r="A208" s="8" t="s">
        <v>146</v>
      </c>
      <c r="B208" s="8" t="s">
        <v>227</v>
      </c>
      <c r="C208" s="6" t="s">
        <v>145</v>
      </c>
      <c r="D208" s="6" t="s">
        <v>326</v>
      </c>
      <c r="E208" s="9" t="s">
        <v>351</v>
      </c>
    </row>
    <row r="209" spans="1:5" ht="15" customHeight="1" outlineLevel="1" x14ac:dyDescent="0.3">
      <c r="A209" s="8" t="s">
        <v>146</v>
      </c>
      <c r="B209" s="8" t="s">
        <v>227</v>
      </c>
      <c r="C209" s="6" t="s">
        <v>145</v>
      </c>
      <c r="D209" s="6" t="s">
        <v>327</v>
      </c>
      <c r="E209" s="9" t="s">
        <v>351</v>
      </c>
    </row>
    <row r="210" spans="1:5" ht="15" customHeight="1" outlineLevel="1" x14ac:dyDescent="0.3">
      <c r="A210" s="8" t="s">
        <v>146</v>
      </c>
      <c r="B210" s="8" t="s">
        <v>227</v>
      </c>
      <c r="C210" s="6" t="s">
        <v>145</v>
      </c>
      <c r="D210" s="6" t="s">
        <v>328</v>
      </c>
      <c r="E210" s="9" t="s">
        <v>351</v>
      </c>
    </row>
    <row r="211" spans="1:5" ht="15" customHeight="1" outlineLevel="1" x14ac:dyDescent="0.3">
      <c r="A211" s="8" t="s">
        <v>146</v>
      </c>
      <c r="B211" s="8" t="s">
        <v>227</v>
      </c>
      <c r="C211" s="6" t="s">
        <v>145</v>
      </c>
      <c r="D211" s="6" t="s">
        <v>115</v>
      </c>
      <c r="E211" s="9">
        <v>3904625.8139580009</v>
      </c>
    </row>
    <row r="212" spans="1:5" ht="15" customHeight="1" outlineLevel="1" x14ac:dyDescent="0.3">
      <c r="A212" s="8" t="s">
        <v>146</v>
      </c>
      <c r="B212" s="8" t="s">
        <v>227</v>
      </c>
      <c r="C212" s="6" t="s">
        <v>145</v>
      </c>
      <c r="D212" s="6" t="s">
        <v>329</v>
      </c>
      <c r="E212" s="9" t="s">
        <v>351</v>
      </c>
    </row>
    <row r="213" spans="1:5" ht="15" customHeight="1" outlineLevel="1" x14ac:dyDescent="0.3">
      <c r="A213" s="8" t="s">
        <v>146</v>
      </c>
      <c r="B213" s="8" t="s">
        <v>227</v>
      </c>
      <c r="C213" s="6" t="s">
        <v>145</v>
      </c>
      <c r="D213" s="6" t="s">
        <v>330</v>
      </c>
      <c r="E213" s="9" t="s">
        <v>351</v>
      </c>
    </row>
    <row r="214" spans="1:5" ht="15" customHeight="1" outlineLevel="1" x14ac:dyDescent="0.3">
      <c r="A214" s="8" t="s">
        <v>146</v>
      </c>
      <c r="B214" s="8" t="s">
        <v>227</v>
      </c>
      <c r="C214" s="6" t="s">
        <v>145</v>
      </c>
      <c r="D214" s="6" t="s">
        <v>331</v>
      </c>
      <c r="E214" s="9" t="s">
        <v>351</v>
      </c>
    </row>
    <row r="215" spans="1:5" ht="15" customHeight="1" outlineLevel="1" x14ac:dyDescent="0.3">
      <c r="A215" s="8" t="s">
        <v>146</v>
      </c>
      <c r="B215" s="8" t="s">
        <v>227</v>
      </c>
      <c r="C215" s="6" t="s">
        <v>145</v>
      </c>
      <c r="D215" s="6" t="s">
        <v>332</v>
      </c>
      <c r="E215" s="9" t="s">
        <v>351</v>
      </c>
    </row>
    <row r="216" spans="1:5" ht="15" customHeight="1" outlineLevel="1" x14ac:dyDescent="0.3">
      <c r="A216" s="8" t="s">
        <v>146</v>
      </c>
      <c r="B216" s="8" t="s">
        <v>227</v>
      </c>
      <c r="C216" s="6" t="s">
        <v>145</v>
      </c>
      <c r="D216" s="6" t="s">
        <v>116</v>
      </c>
      <c r="E216" s="9">
        <v>357054.69533900003</v>
      </c>
    </row>
    <row r="217" spans="1:5" ht="15" customHeight="1" outlineLevel="1" x14ac:dyDescent="0.3">
      <c r="A217" s="8" t="s">
        <v>146</v>
      </c>
      <c r="B217" s="8" t="s">
        <v>227</v>
      </c>
      <c r="C217" s="6" t="s">
        <v>145</v>
      </c>
      <c r="D217" s="6" t="s">
        <v>117</v>
      </c>
      <c r="E217" s="9">
        <v>17503948.831591997</v>
      </c>
    </row>
    <row r="218" spans="1:5" ht="15" customHeight="1" outlineLevel="1" x14ac:dyDescent="0.3">
      <c r="A218" s="8" t="s">
        <v>146</v>
      </c>
      <c r="B218" s="8" t="s">
        <v>227</v>
      </c>
      <c r="C218" s="6" t="s">
        <v>145</v>
      </c>
      <c r="D218" s="6" t="s">
        <v>333</v>
      </c>
      <c r="E218" s="9" t="s">
        <v>351</v>
      </c>
    </row>
    <row r="219" spans="1:5" ht="15" customHeight="1" outlineLevel="1" x14ac:dyDescent="0.3">
      <c r="A219" s="8" t="s">
        <v>146</v>
      </c>
      <c r="B219" s="8" t="s">
        <v>227</v>
      </c>
      <c r="C219" s="6" t="s">
        <v>145</v>
      </c>
      <c r="D219" s="6" t="s">
        <v>118</v>
      </c>
      <c r="E219" s="9">
        <v>3325112.6776960008</v>
      </c>
    </row>
    <row r="220" spans="1:5" ht="15" customHeight="1" outlineLevel="1" x14ac:dyDescent="0.3">
      <c r="A220" s="8" t="s">
        <v>146</v>
      </c>
      <c r="B220" s="8" t="s">
        <v>227</v>
      </c>
      <c r="C220" s="6" t="s">
        <v>145</v>
      </c>
      <c r="D220" s="6" t="s">
        <v>119</v>
      </c>
      <c r="E220" s="9">
        <v>3033087.0778330001</v>
      </c>
    </row>
    <row r="221" spans="1:5" ht="15" customHeight="1" outlineLevel="1" x14ac:dyDescent="0.3">
      <c r="A221" s="8" t="s">
        <v>146</v>
      </c>
      <c r="B221" s="8" t="s">
        <v>227</v>
      </c>
      <c r="C221" s="6" t="s">
        <v>145</v>
      </c>
      <c r="D221" s="6" t="s">
        <v>120</v>
      </c>
      <c r="E221" s="9">
        <v>4298077.1836899985</v>
      </c>
    </row>
    <row r="222" spans="1:5" ht="15" customHeight="1" outlineLevel="1" x14ac:dyDescent="0.3">
      <c r="A222" s="8" t="s">
        <v>146</v>
      </c>
      <c r="B222" s="8" t="s">
        <v>227</v>
      </c>
      <c r="C222" s="6" t="s">
        <v>145</v>
      </c>
      <c r="D222" s="6" t="s">
        <v>121</v>
      </c>
      <c r="E222" s="9">
        <v>11069865.562879002</v>
      </c>
    </row>
    <row r="223" spans="1:5" ht="15" customHeight="1" outlineLevel="1" x14ac:dyDescent="0.3">
      <c r="A223" s="8" t="s">
        <v>146</v>
      </c>
      <c r="B223" s="8" t="s">
        <v>227</v>
      </c>
      <c r="C223" s="6" t="s">
        <v>145</v>
      </c>
      <c r="D223" s="6" t="s">
        <v>122</v>
      </c>
      <c r="E223" s="9">
        <v>26652624.604634006</v>
      </c>
    </row>
    <row r="224" spans="1:5" ht="15" customHeight="1" outlineLevel="1" x14ac:dyDescent="0.3">
      <c r="A224" s="8" t="s">
        <v>146</v>
      </c>
      <c r="B224" s="8" t="s">
        <v>227</v>
      </c>
      <c r="C224" s="6" t="s">
        <v>145</v>
      </c>
      <c r="D224" s="6" t="s">
        <v>123</v>
      </c>
      <c r="E224" s="9">
        <v>5155727.8700479986</v>
      </c>
    </row>
    <row r="225" spans="1:5" ht="15" customHeight="1" outlineLevel="1" x14ac:dyDescent="0.3">
      <c r="A225" s="8" t="s">
        <v>146</v>
      </c>
      <c r="B225" s="8" t="s">
        <v>227</v>
      </c>
      <c r="C225" s="6" t="s">
        <v>145</v>
      </c>
      <c r="D225" s="6" t="s">
        <v>124</v>
      </c>
      <c r="E225" s="9">
        <v>6754396.6510509998</v>
      </c>
    </row>
    <row r="226" spans="1:5" ht="15" customHeight="1" outlineLevel="1" x14ac:dyDescent="0.3">
      <c r="A226" s="8" t="s">
        <v>146</v>
      </c>
      <c r="B226" s="8" t="s">
        <v>227</v>
      </c>
      <c r="C226" s="6" t="s">
        <v>145</v>
      </c>
      <c r="D226" s="6" t="s">
        <v>334</v>
      </c>
      <c r="E226" s="9" t="s">
        <v>351</v>
      </c>
    </row>
    <row r="227" spans="1:5" ht="15" customHeight="1" outlineLevel="1" x14ac:dyDescent="0.3">
      <c r="A227" s="8" t="s">
        <v>146</v>
      </c>
      <c r="B227" s="8" t="s">
        <v>227</v>
      </c>
      <c r="C227" s="6" t="s">
        <v>145</v>
      </c>
      <c r="D227" s="6" t="s">
        <v>335</v>
      </c>
      <c r="E227" s="9" t="s">
        <v>351</v>
      </c>
    </row>
    <row r="228" spans="1:5" ht="15" customHeight="1" outlineLevel="1" x14ac:dyDescent="0.3">
      <c r="A228" s="8" t="s">
        <v>146</v>
      </c>
      <c r="B228" s="8" t="s">
        <v>227</v>
      </c>
      <c r="C228" s="6" t="s">
        <v>145</v>
      </c>
      <c r="D228" s="6" t="s">
        <v>125</v>
      </c>
      <c r="E228" s="9">
        <v>10459089.738438001</v>
      </c>
    </row>
    <row r="229" spans="1:5" ht="15" customHeight="1" outlineLevel="1" x14ac:dyDescent="0.3">
      <c r="A229" s="8" t="s">
        <v>146</v>
      </c>
      <c r="B229" s="8" t="s">
        <v>227</v>
      </c>
      <c r="C229" s="6" t="s">
        <v>145</v>
      </c>
      <c r="D229" s="6" t="s">
        <v>126</v>
      </c>
      <c r="E229" s="9">
        <v>2448755.3267300008</v>
      </c>
    </row>
    <row r="230" spans="1:5" ht="15" customHeight="1" outlineLevel="1" x14ac:dyDescent="0.3">
      <c r="A230" s="8" t="s">
        <v>146</v>
      </c>
      <c r="B230" s="8" t="s">
        <v>227</v>
      </c>
      <c r="C230" s="6" t="s">
        <v>145</v>
      </c>
      <c r="D230" s="6" t="s">
        <v>336</v>
      </c>
      <c r="E230" s="9" t="s">
        <v>351</v>
      </c>
    </row>
    <row r="231" spans="1:5" ht="15" customHeight="1" outlineLevel="1" x14ac:dyDescent="0.3">
      <c r="A231" s="8" t="s">
        <v>146</v>
      </c>
      <c r="B231" s="8" t="s">
        <v>227</v>
      </c>
      <c r="C231" s="6" t="s">
        <v>145</v>
      </c>
      <c r="D231" s="6" t="s">
        <v>127</v>
      </c>
      <c r="E231" s="9">
        <v>7730615.4474279974</v>
      </c>
    </row>
    <row r="232" spans="1:5" ht="15" customHeight="1" outlineLevel="1" x14ac:dyDescent="0.3">
      <c r="A232" s="8" t="s">
        <v>146</v>
      </c>
      <c r="B232" s="8" t="s">
        <v>227</v>
      </c>
      <c r="C232" s="6" t="s">
        <v>145</v>
      </c>
      <c r="D232" s="6" t="s">
        <v>128</v>
      </c>
      <c r="E232" s="9">
        <v>4284323.3920989996</v>
      </c>
    </row>
    <row r="233" spans="1:5" ht="15" customHeight="1" outlineLevel="1" x14ac:dyDescent="0.3">
      <c r="A233" s="8" t="s">
        <v>146</v>
      </c>
      <c r="B233" s="8" t="s">
        <v>227</v>
      </c>
      <c r="C233" s="6" t="s">
        <v>145</v>
      </c>
      <c r="D233" s="6" t="s">
        <v>129</v>
      </c>
      <c r="E233" s="9">
        <v>2158813.3999919998</v>
      </c>
    </row>
    <row r="234" spans="1:5" ht="15" customHeight="1" outlineLevel="1" x14ac:dyDescent="0.3">
      <c r="A234" s="8" t="s">
        <v>146</v>
      </c>
      <c r="B234" s="8" t="s">
        <v>227</v>
      </c>
      <c r="C234" s="6" t="s">
        <v>145</v>
      </c>
      <c r="D234" s="6" t="s">
        <v>130</v>
      </c>
      <c r="E234" s="9">
        <v>4219949.9516479988</v>
      </c>
    </row>
    <row r="235" spans="1:5" ht="15" customHeight="1" outlineLevel="1" x14ac:dyDescent="0.3">
      <c r="A235" s="8" t="s">
        <v>146</v>
      </c>
      <c r="B235" s="8" t="s">
        <v>227</v>
      </c>
      <c r="C235" s="6" t="s">
        <v>145</v>
      </c>
      <c r="D235" s="6" t="s">
        <v>337</v>
      </c>
      <c r="E235" s="9" t="s">
        <v>351</v>
      </c>
    </row>
    <row r="236" spans="1:5" ht="15" customHeight="1" outlineLevel="1" x14ac:dyDescent="0.3">
      <c r="A236" s="8" t="s">
        <v>146</v>
      </c>
      <c r="B236" s="8" t="s">
        <v>227</v>
      </c>
      <c r="C236" s="6" t="s">
        <v>145</v>
      </c>
      <c r="D236" s="6" t="s">
        <v>131</v>
      </c>
      <c r="E236" s="9">
        <v>28084670.144448008</v>
      </c>
    </row>
    <row r="237" spans="1:5" ht="15" customHeight="1" outlineLevel="1" x14ac:dyDescent="0.3">
      <c r="A237" s="8" t="s">
        <v>146</v>
      </c>
      <c r="B237" s="8" t="s">
        <v>227</v>
      </c>
      <c r="C237" s="6" t="s">
        <v>145</v>
      </c>
      <c r="D237" s="6" t="s">
        <v>132</v>
      </c>
      <c r="E237" s="9">
        <v>117527434.49306202</v>
      </c>
    </row>
    <row r="238" spans="1:5" ht="15" customHeight="1" outlineLevel="1" x14ac:dyDescent="0.3">
      <c r="A238" s="8" t="s">
        <v>146</v>
      </c>
      <c r="B238" s="8" t="s">
        <v>227</v>
      </c>
      <c r="C238" s="6" t="s">
        <v>145</v>
      </c>
      <c r="D238" s="6" t="s">
        <v>133</v>
      </c>
      <c r="E238" s="9" t="s">
        <v>351</v>
      </c>
    </row>
    <row r="239" spans="1:5" ht="15" customHeight="1" outlineLevel="1" x14ac:dyDescent="0.3">
      <c r="A239" s="8" t="s">
        <v>146</v>
      </c>
      <c r="B239" s="8" t="s">
        <v>227</v>
      </c>
      <c r="C239" s="6" t="s">
        <v>145</v>
      </c>
      <c r="D239" s="6" t="s">
        <v>134</v>
      </c>
      <c r="E239" s="9">
        <v>5329826.0230530007</v>
      </c>
    </row>
    <row r="240" spans="1:5" ht="15" customHeight="1" outlineLevel="1" x14ac:dyDescent="0.3">
      <c r="A240" s="8" t="s">
        <v>146</v>
      </c>
      <c r="B240" s="8" t="s">
        <v>227</v>
      </c>
      <c r="C240" s="6" t="s">
        <v>145</v>
      </c>
      <c r="D240" s="6" t="s">
        <v>338</v>
      </c>
      <c r="E240" s="9" t="s">
        <v>351</v>
      </c>
    </row>
    <row r="241" spans="1:5" ht="15" customHeight="1" outlineLevel="1" x14ac:dyDescent="0.3">
      <c r="A241" s="8" t="s">
        <v>146</v>
      </c>
      <c r="B241" s="8" t="s">
        <v>227</v>
      </c>
      <c r="C241" s="6" t="s">
        <v>145</v>
      </c>
      <c r="D241" s="6" t="s">
        <v>135</v>
      </c>
      <c r="E241" s="9">
        <v>224019.26902800001</v>
      </c>
    </row>
    <row r="242" spans="1:5" ht="15" customHeight="1" outlineLevel="1" x14ac:dyDescent="0.3">
      <c r="A242" s="8" t="s">
        <v>146</v>
      </c>
      <c r="B242" s="8" t="s">
        <v>227</v>
      </c>
      <c r="C242" s="6" t="s">
        <v>145</v>
      </c>
      <c r="D242" s="6" t="s">
        <v>339</v>
      </c>
      <c r="E242" s="9" t="s">
        <v>351</v>
      </c>
    </row>
    <row r="243" spans="1:5" ht="15" customHeight="1" outlineLevel="1" x14ac:dyDescent="0.3">
      <c r="A243" s="8" t="s">
        <v>146</v>
      </c>
      <c r="B243" s="8" t="s">
        <v>227</v>
      </c>
      <c r="C243" s="6" t="s">
        <v>145</v>
      </c>
      <c r="D243" s="6" t="s">
        <v>136</v>
      </c>
      <c r="E243" s="9">
        <v>274190.83624199999</v>
      </c>
    </row>
    <row r="244" spans="1:5" ht="15" customHeight="1" outlineLevel="1" x14ac:dyDescent="0.3">
      <c r="A244" s="8" t="s">
        <v>146</v>
      </c>
      <c r="B244" s="8" t="s">
        <v>227</v>
      </c>
      <c r="C244" s="6" t="s">
        <v>145</v>
      </c>
      <c r="D244" s="6" t="s">
        <v>340</v>
      </c>
      <c r="E244" s="9" t="s">
        <v>351</v>
      </c>
    </row>
    <row r="245" spans="1:5" ht="15" customHeight="1" outlineLevel="1" x14ac:dyDescent="0.3">
      <c r="A245" s="8" t="s">
        <v>146</v>
      </c>
      <c r="B245" s="8" t="s">
        <v>227</v>
      </c>
      <c r="C245" s="6" t="s">
        <v>145</v>
      </c>
      <c r="D245" s="6" t="s">
        <v>341</v>
      </c>
      <c r="E245" s="9" t="s">
        <v>351</v>
      </c>
    </row>
    <row r="246" spans="1:5" ht="15" customHeight="1" outlineLevel="1" x14ac:dyDescent="0.3">
      <c r="A246" s="8" t="s">
        <v>146</v>
      </c>
      <c r="B246" s="8" t="s">
        <v>227</v>
      </c>
      <c r="C246" s="6" t="s">
        <v>145</v>
      </c>
      <c r="D246" s="6" t="s">
        <v>137</v>
      </c>
      <c r="E246" s="9">
        <v>1929707.2860400004</v>
      </c>
    </row>
    <row r="247" spans="1:5" ht="15" customHeight="1" outlineLevel="1" x14ac:dyDescent="0.3">
      <c r="A247" s="8" t="s">
        <v>146</v>
      </c>
      <c r="B247" s="8" t="s">
        <v>227</v>
      </c>
      <c r="C247" s="6" t="s">
        <v>145</v>
      </c>
      <c r="D247" s="6" t="s">
        <v>342</v>
      </c>
      <c r="E247" s="9" t="s">
        <v>351</v>
      </c>
    </row>
    <row r="248" spans="1:5" ht="15" customHeight="1" outlineLevel="1" x14ac:dyDescent="0.3">
      <c r="A248" s="8" t="s">
        <v>146</v>
      </c>
      <c r="B248" s="8" t="s">
        <v>227</v>
      </c>
      <c r="C248" s="6" t="s">
        <v>145</v>
      </c>
      <c r="D248" s="6" t="s">
        <v>138</v>
      </c>
      <c r="E248" s="9">
        <v>2611231.6107510012</v>
      </c>
    </row>
    <row r="249" spans="1:5" ht="15" customHeight="1" outlineLevel="1" x14ac:dyDescent="0.3">
      <c r="A249" s="8" t="s">
        <v>146</v>
      </c>
      <c r="B249" s="8" t="s">
        <v>227</v>
      </c>
      <c r="C249" s="6" t="s">
        <v>145</v>
      </c>
      <c r="D249" s="6" t="s">
        <v>343</v>
      </c>
      <c r="E249" s="9" t="s">
        <v>351</v>
      </c>
    </row>
    <row r="250" spans="1:5" ht="15" customHeight="1" outlineLevel="1" x14ac:dyDescent="0.3">
      <c r="A250" s="8" t="s">
        <v>146</v>
      </c>
      <c r="B250" s="8" t="s">
        <v>227</v>
      </c>
      <c r="C250" s="6" t="s">
        <v>145</v>
      </c>
      <c r="D250" s="6" t="s">
        <v>344</v>
      </c>
      <c r="E250" s="9" t="s">
        <v>351</v>
      </c>
    </row>
    <row r="251" spans="1:5" ht="15" customHeight="1" outlineLevel="1" x14ac:dyDescent="0.3">
      <c r="A251" s="8" t="s">
        <v>146</v>
      </c>
      <c r="B251" s="8" t="s">
        <v>227</v>
      </c>
      <c r="C251" s="6" t="s">
        <v>145</v>
      </c>
      <c r="D251" s="6" t="s">
        <v>345</v>
      </c>
      <c r="E251" s="9" t="s">
        <v>351</v>
      </c>
    </row>
    <row r="252" spans="1:5" ht="15" customHeight="1" outlineLevel="1" x14ac:dyDescent="0.3">
      <c r="A252" s="8" t="s">
        <v>146</v>
      </c>
      <c r="B252" s="8" t="s">
        <v>227</v>
      </c>
      <c r="C252" s="6" t="s">
        <v>145</v>
      </c>
      <c r="D252" s="6" t="s">
        <v>346</v>
      </c>
      <c r="E252" s="9" t="s">
        <v>351</v>
      </c>
    </row>
    <row r="253" spans="1:5" ht="15" customHeight="1" outlineLevel="1" x14ac:dyDescent="0.3">
      <c r="A253" s="8" t="s">
        <v>146</v>
      </c>
      <c r="B253" s="8" t="s">
        <v>227</v>
      </c>
      <c r="C253" s="6" t="s">
        <v>145</v>
      </c>
      <c r="D253" s="6" t="s">
        <v>139</v>
      </c>
      <c r="E253" s="9">
        <v>573139.85619199998</v>
      </c>
    </row>
    <row r="254" spans="1:5" ht="15" customHeight="1" outlineLevel="1" x14ac:dyDescent="0.3">
      <c r="A254" s="8" t="s">
        <v>146</v>
      </c>
      <c r="B254" s="8" t="s">
        <v>227</v>
      </c>
      <c r="C254" s="6" t="s">
        <v>145</v>
      </c>
      <c r="D254" s="6" t="s">
        <v>140</v>
      </c>
      <c r="E254" s="9">
        <v>752191.30197799997</v>
      </c>
    </row>
    <row r="255" spans="1:5" ht="15" customHeight="1" outlineLevel="1" x14ac:dyDescent="0.3">
      <c r="A255" s="8" t="s">
        <v>146</v>
      </c>
      <c r="B255" s="8" t="s">
        <v>227</v>
      </c>
      <c r="C255" s="6" t="s">
        <v>145</v>
      </c>
      <c r="D255" s="6" t="s">
        <v>141</v>
      </c>
      <c r="E255" s="9">
        <v>420227.38225900009</v>
      </c>
    </row>
    <row r="256" spans="1:5" ht="15" customHeight="1" outlineLevel="1" x14ac:dyDescent="0.3">
      <c r="A256" s="8" t="s">
        <v>146</v>
      </c>
      <c r="B256" s="8" t="s">
        <v>227</v>
      </c>
      <c r="C256" s="6" t="s">
        <v>145</v>
      </c>
      <c r="D256" s="6" t="s">
        <v>347</v>
      </c>
      <c r="E256" s="9" t="s">
        <v>351</v>
      </c>
    </row>
    <row r="257" spans="1:5" ht="15" customHeight="1" outlineLevel="1" x14ac:dyDescent="0.3">
      <c r="A257" s="8" t="s">
        <v>146</v>
      </c>
      <c r="B257" s="8" t="s">
        <v>227</v>
      </c>
      <c r="C257" s="6" t="s">
        <v>145</v>
      </c>
      <c r="D257" s="6" t="s">
        <v>348</v>
      </c>
      <c r="E257" s="9" t="s">
        <v>351</v>
      </c>
    </row>
    <row r="258" spans="1:5" ht="15" customHeight="1" outlineLevel="1" x14ac:dyDescent="0.3">
      <c r="A258" s="8" t="s">
        <v>146</v>
      </c>
      <c r="B258" s="8" t="s">
        <v>227</v>
      </c>
      <c r="C258" s="6" t="s">
        <v>145</v>
      </c>
      <c r="D258" s="6" t="s">
        <v>142</v>
      </c>
      <c r="E258" s="9">
        <v>2174957.168327</v>
      </c>
    </row>
    <row r="259" spans="1:5" ht="15" customHeight="1" outlineLevel="1" x14ac:dyDescent="0.3">
      <c r="A259" s="8" t="s">
        <v>146</v>
      </c>
      <c r="B259" s="8" t="s">
        <v>227</v>
      </c>
      <c r="C259" s="6" t="s">
        <v>145</v>
      </c>
      <c r="D259" s="6" t="s">
        <v>143</v>
      </c>
      <c r="E259" s="9">
        <v>1008980.687177</v>
      </c>
    </row>
    <row r="260" spans="1:5" ht="15" customHeight="1" outlineLevel="1" x14ac:dyDescent="0.3">
      <c r="A260" s="8" t="s">
        <v>146</v>
      </c>
      <c r="B260" s="8" t="s">
        <v>227</v>
      </c>
      <c r="C260" s="6" t="s">
        <v>145</v>
      </c>
      <c r="D260" s="6" t="s">
        <v>349</v>
      </c>
      <c r="E260" s="9" t="s">
        <v>351</v>
      </c>
    </row>
    <row r="261" spans="1:5" ht="15" customHeight="1" outlineLevel="1" x14ac:dyDescent="0.3">
      <c r="A261" s="8" t="s">
        <v>146</v>
      </c>
      <c r="B261" s="8" t="s">
        <v>227</v>
      </c>
      <c r="C261" s="6" t="s">
        <v>145</v>
      </c>
      <c r="D261" s="6" t="s">
        <v>144</v>
      </c>
      <c r="E261" s="9">
        <v>1054460.0962220002</v>
      </c>
    </row>
    <row r="262" spans="1:5" ht="15" customHeight="1" outlineLevel="1" x14ac:dyDescent="0.3">
      <c r="A262" s="8" t="s">
        <v>146</v>
      </c>
      <c r="B262" s="8" t="s">
        <v>227</v>
      </c>
      <c r="C262" s="6" t="s">
        <v>145</v>
      </c>
      <c r="D262" s="6" t="s">
        <v>350</v>
      </c>
      <c r="E262" s="9">
        <v>617290.49233600008</v>
      </c>
    </row>
    <row r="263" spans="1:5" ht="15" customHeight="1" outlineLevel="1" x14ac:dyDescent="0.3">
      <c r="A263" s="8" t="s">
        <v>146</v>
      </c>
      <c r="B263" s="8" t="s">
        <v>227</v>
      </c>
      <c r="C263" s="6" t="s">
        <v>145</v>
      </c>
      <c r="D263" s="6" t="s">
        <v>352</v>
      </c>
      <c r="E263" s="9">
        <v>727553800.98214066</v>
      </c>
    </row>
    <row r="264" spans="1:5" ht="15" customHeight="1" outlineLevel="1" x14ac:dyDescent="0.3">
      <c r="A264" s="8" t="s">
        <v>146</v>
      </c>
      <c r="B264" s="8" t="s">
        <v>227</v>
      </c>
      <c r="C264" s="6" t="s">
        <v>145</v>
      </c>
      <c r="E264" s="21">
        <v>1899073611.9581809</v>
      </c>
    </row>
    <row r="265" spans="1:5" ht="15" customHeight="1" outlineLevel="1" x14ac:dyDescent="0.3">
      <c r="A265" s="8"/>
      <c r="B265" s="8"/>
      <c r="C265" s="6"/>
      <c r="D265" s="5"/>
    </row>
    <row r="266" spans="1:5" ht="15" customHeight="1" outlineLevel="1" x14ac:dyDescent="0.3">
      <c r="A266" s="8"/>
      <c r="B266" s="8"/>
      <c r="C266" s="6"/>
      <c r="D266" s="5"/>
    </row>
    <row r="267" spans="1:5" ht="15" customHeight="1" outlineLevel="1" x14ac:dyDescent="0.3">
      <c r="A267" s="8"/>
      <c r="B267" s="8"/>
      <c r="C267" s="6"/>
      <c r="D267" s="5"/>
      <c r="E267" s="52"/>
    </row>
    <row r="268" spans="1:5" ht="15" customHeight="1" outlineLevel="1" x14ac:dyDescent="0.3">
      <c r="A268" s="8"/>
      <c r="B268" s="8"/>
      <c r="C268" s="6"/>
      <c r="D268" s="5"/>
    </row>
    <row r="269" spans="1:5" ht="15" customHeight="1" outlineLevel="1" x14ac:dyDescent="0.3">
      <c r="A269" s="8"/>
      <c r="B269" s="8"/>
      <c r="C269" s="6"/>
      <c r="D269" s="5"/>
    </row>
    <row r="270" spans="1:5" ht="15" customHeight="1" outlineLevel="1" x14ac:dyDescent="0.3">
      <c r="A270" s="8"/>
      <c r="B270" s="8"/>
      <c r="C270" s="6"/>
      <c r="D270" s="5"/>
    </row>
    <row r="271" spans="1:5" ht="15" customHeight="1" outlineLevel="1" x14ac:dyDescent="0.3">
      <c r="A271" s="8"/>
      <c r="B271" s="8"/>
      <c r="C271" s="6"/>
      <c r="D271" s="5"/>
    </row>
    <row r="272" spans="1:5" ht="15" customHeight="1" outlineLevel="1" x14ac:dyDescent="0.3">
      <c r="A272" s="8"/>
      <c r="B272" s="8"/>
      <c r="C272" s="6"/>
      <c r="D272" s="5"/>
    </row>
    <row r="273" spans="1:4" ht="15" customHeight="1" outlineLevel="1" x14ac:dyDescent="0.3">
      <c r="A273" s="8"/>
      <c r="B273" s="8"/>
      <c r="C273" s="6"/>
      <c r="D273" s="5"/>
    </row>
    <row r="274" spans="1:4" ht="15" customHeight="1" outlineLevel="1" x14ac:dyDescent="0.3">
      <c r="A274" s="8"/>
      <c r="B274" s="8"/>
      <c r="C274" s="6"/>
      <c r="D274" s="5"/>
    </row>
    <row r="275" spans="1:4" ht="15" customHeight="1" outlineLevel="1" x14ac:dyDescent="0.3">
      <c r="A275" s="8"/>
      <c r="B275" s="8"/>
      <c r="C275" s="6"/>
      <c r="D275" s="5"/>
    </row>
    <row r="276" spans="1:4" ht="15" customHeight="1" outlineLevel="1" x14ac:dyDescent="0.3">
      <c r="A276" s="8"/>
      <c r="B276" s="8"/>
      <c r="C276" s="6"/>
      <c r="D276" s="5"/>
    </row>
    <row r="277" spans="1:4" ht="15" customHeight="1" outlineLevel="1" x14ac:dyDescent="0.3">
      <c r="A277" s="8"/>
      <c r="B277" s="8"/>
      <c r="C277" s="6"/>
      <c r="D277" s="5"/>
    </row>
    <row r="278" spans="1:4" ht="15" customHeight="1" outlineLevel="1" x14ac:dyDescent="0.3">
      <c r="A278" s="8"/>
      <c r="B278" s="8"/>
      <c r="C278" s="6"/>
      <c r="D278" s="5"/>
    </row>
    <row r="279" spans="1:4" ht="15" customHeight="1" outlineLevel="1" x14ac:dyDescent="0.3">
      <c r="A279" s="8"/>
      <c r="B279" s="8"/>
      <c r="C279" s="6"/>
      <c r="D279" s="5"/>
    </row>
    <row r="280" spans="1:4" ht="15" customHeight="1" outlineLevel="1" x14ac:dyDescent="0.3">
      <c r="A280" s="8"/>
      <c r="B280" s="8"/>
      <c r="C280" s="6"/>
      <c r="D280" s="5"/>
    </row>
    <row r="281" spans="1:4" ht="15" customHeight="1" outlineLevel="1" x14ac:dyDescent="0.3">
      <c r="A281" s="8"/>
      <c r="B281" s="8"/>
      <c r="C281" s="6"/>
      <c r="D281" s="5"/>
    </row>
    <row r="282" spans="1:4" ht="15" customHeight="1" outlineLevel="1" x14ac:dyDescent="0.3">
      <c r="A282" s="8"/>
      <c r="B282" s="8"/>
      <c r="C282" s="6"/>
      <c r="D282" s="5"/>
    </row>
    <row r="283" spans="1:4" ht="15" customHeight="1" outlineLevel="1" x14ac:dyDescent="0.3">
      <c r="A283" s="8"/>
      <c r="B283" s="8"/>
      <c r="C283" s="6"/>
      <c r="D283" s="5"/>
    </row>
    <row r="284" spans="1:4" ht="15" customHeight="1" outlineLevel="1" x14ac:dyDescent="0.3">
      <c r="A284" s="8"/>
      <c r="B284" s="8"/>
      <c r="C284" s="6"/>
      <c r="D284" s="5"/>
    </row>
    <row r="285" spans="1:4" ht="15" customHeight="1" outlineLevel="1" x14ac:dyDescent="0.3">
      <c r="A285" s="8"/>
      <c r="B285" s="8"/>
      <c r="C285" s="6"/>
      <c r="D285" s="5"/>
    </row>
    <row r="286" spans="1:4" ht="15" customHeight="1" outlineLevel="1" x14ac:dyDescent="0.3">
      <c r="A286" s="8"/>
      <c r="B286" s="8"/>
      <c r="C286" s="6"/>
      <c r="D286" s="5"/>
    </row>
    <row r="287" spans="1:4" ht="15" customHeight="1" outlineLevel="1" x14ac:dyDescent="0.3">
      <c r="A287" s="8"/>
      <c r="B287" s="8"/>
      <c r="C287" s="6"/>
      <c r="D287" s="5"/>
    </row>
    <row r="288" spans="1:4" ht="15" customHeight="1" outlineLevel="1" x14ac:dyDescent="0.3">
      <c r="A288" s="8"/>
      <c r="B288" s="8"/>
      <c r="C288" s="6"/>
      <c r="D288" s="5"/>
    </row>
    <row r="289" spans="1:4" ht="15" customHeight="1" outlineLevel="1" x14ac:dyDescent="0.3">
      <c r="A289" s="8"/>
      <c r="B289" s="8"/>
      <c r="C289" s="6"/>
      <c r="D289" s="5"/>
    </row>
    <row r="290" spans="1:4" ht="15" customHeight="1" outlineLevel="1" x14ac:dyDescent="0.3">
      <c r="A290" s="8"/>
      <c r="B290" s="8"/>
      <c r="C290" s="6"/>
      <c r="D290" s="5"/>
    </row>
    <row r="291" spans="1:4" ht="15" customHeight="1" outlineLevel="1" x14ac:dyDescent="0.3">
      <c r="A291" s="8"/>
      <c r="B291" s="8"/>
      <c r="C291" s="6"/>
      <c r="D291" s="5"/>
    </row>
    <row r="292" spans="1:4" ht="15" customHeight="1" outlineLevel="1" x14ac:dyDescent="0.3">
      <c r="A292" s="8"/>
      <c r="B292" s="8"/>
      <c r="C292" s="6"/>
      <c r="D292" s="5"/>
    </row>
    <row r="293" spans="1:4" ht="15" customHeight="1" outlineLevel="1" x14ac:dyDescent="0.3">
      <c r="A293" s="8"/>
      <c r="B293" s="8"/>
      <c r="C293" s="6"/>
      <c r="D293" s="5"/>
    </row>
    <row r="294" spans="1:4" ht="15" customHeight="1" outlineLevel="1" x14ac:dyDescent="0.3">
      <c r="A294" s="8"/>
      <c r="B294" s="8"/>
      <c r="C294" s="6"/>
      <c r="D294" s="5"/>
    </row>
    <row r="295" spans="1:4" ht="15" customHeight="1" outlineLevel="1" x14ac:dyDescent="0.3">
      <c r="A295" s="8"/>
      <c r="B295" s="8"/>
      <c r="C295" s="6"/>
      <c r="D295" s="5"/>
    </row>
    <row r="296" spans="1:4" ht="15" customHeight="1" outlineLevel="1" x14ac:dyDescent="0.3">
      <c r="A296" s="8"/>
      <c r="B296" s="8"/>
      <c r="C296" s="6"/>
      <c r="D296" s="5"/>
    </row>
    <row r="297" spans="1:4" ht="15" customHeight="1" outlineLevel="1" x14ac:dyDescent="0.3">
      <c r="A297" s="8"/>
      <c r="B297" s="8"/>
      <c r="C297" s="6"/>
      <c r="D297" s="5"/>
    </row>
    <row r="298" spans="1:4" ht="15" customHeight="1" outlineLevel="1" x14ac:dyDescent="0.3">
      <c r="A298" s="8"/>
      <c r="B298" s="8"/>
      <c r="C298" s="6"/>
      <c r="D298" s="5"/>
    </row>
    <row r="299" spans="1:4" ht="15" customHeight="1" outlineLevel="1" x14ac:dyDescent="0.3">
      <c r="A299" s="8"/>
      <c r="B299" s="8"/>
      <c r="C299" s="6"/>
      <c r="D299" s="5"/>
    </row>
    <row r="300" spans="1:4" ht="15" customHeight="1" outlineLevel="1" x14ac:dyDescent="0.3">
      <c r="A300" s="8"/>
      <c r="B300" s="8"/>
      <c r="C300" s="6"/>
      <c r="D300" s="5"/>
    </row>
    <row r="301" spans="1:4" ht="15" customHeight="1" outlineLevel="1" x14ac:dyDescent="0.3">
      <c r="A301" s="8"/>
      <c r="B301" s="8"/>
      <c r="C301" s="6"/>
      <c r="D301" s="5"/>
    </row>
    <row r="302" spans="1:4" ht="15" customHeight="1" outlineLevel="1" x14ac:dyDescent="0.3">
      <c r="A302" s="8"/>
      <c r="B302" s="8"/>
      <c r="C302" s="6"/>
      <c r="D302" s="5"/>
    </row>
    <row r="303" spans="1:4" ht="15" customHeight="1" outlineLevel="1" x14ac:dyDescent="0.3">
      <c r="A303" s="8"/>
      <c r="B303" s="8"/>
      <c r="C303" s="6"/>
      <c r="D303" s="5"/>
    </row>
    <row r="304" spans="1:4" ht="15" customHeight="1" outlineLevel="1" x14ac:dyDescent="0.3">
      <c r="A304" s="8"/>
      <c r="B304" s="8"/>
      <c r="C304" s="6"/>
      <c r="D304" s="5"/>
    </row>
    <row r="305" spans="1:4" ht="15" customHeight="1" outlineLevel="1" x14ac:dyDescent="0.3">
      <c r="A305" s="8"/>
      <c r="B305" s="8"/>
      <c r="C305" s="6"/>
      <c r="D305" s="5"/>
    </row>
    <row r="306" spans="1:4" ht="15" customHeight="1" outlineLevel="1" x14ac:dyDescent="0.3">
      <c r="A306" s="8"/>
      <c r="B306" s="8"/>
      <c r="C306" s="6"/>
      <c r="D306" s="5"/>
    </row>
    <row r="307" spans="1:4" ht="15" customHeight="1" outlineLevel="1" x14ac:dyDescent="0.3">
      <c r="A307" s="8"/>
      <c r="B307" s="8"/>
      <c r="C307" s="6"/>
      <c r="D307" s="5"/>
    </row>
    <row r="308" spans="1:4" ht="15" customHeight="1" outlineLevel="1" x14ac:dyDescent="0.3">
      <c r="A308" s="8"/>
      <c r="B308" s="8"/>
      <c r="C308" s="6"/>
      <c r="D308" s="5"/>
    </row>
    <row r="309" spans="1:4" ht="15" customHeight="1" outlineLevel="1" x14ac:dyDescent="0.3">
      <c r="A309" s="8"/>
      <c r="B309" s="8"/>
      <c r="C309" s="6"/>
      <c r="D309" s="5"/>
    </row>
    <row r="310" spans="1:4" ht="15" customHeight="1" outlineLevel="1" x14ac:dyDescent="0.3">
      <c r="A310" s="8"/>
      <c r="B310" s="8"/>
      <c r="C310" s="6"/>
      <c r="D310" s="5"/>
    </row>
    <row r="311" spans="1:4" ht="15" customHeight="1" outlineLevel="1" x14ac:dyDescent="0.3">
      <c r="A311" s="8"/>
      <c r="B311" s="8"/>
      <c r="C311" s="6"/>
      <c r="D311" s="5"/>
    </row>
    <row r="312" spans="1:4" ht="15" customHeight="1" outlineLevel="1" x14ac:dyDescent="0.3">
      <c r="A312" s="8"/>
      <c r="B312" s="8"/>
      <c r="C312" s="6"/>
      <c r="D312" s="5"/>
    </row>
    <row r="313" spans="1:4" ht="15" customHeight="1" outlineLevel="1" x14ac:dyDescent="0.3">
      <c r="A313" s="8"/>
      <c r="B313" s="8"/>
      <c r="C313" s="6"/>
      <c r="D313" s="5"/>
    </row>
    <row r="314" spans="1:4" ht="15" customHeight="1" outlineLevel="1" x14ac:dyDescent="0.3">
      <c r="A314" s="8"/>
      <c r="B314" s="8"/>
      <c r="C314" s="6"/>
      <c r="D314" s="5"/>
    </row>
    <row r="315" spans="1:4" ht="15" customHeight="1" outlineLevel="1" x14ac:dyDescent="0.3">
      <c r="A315" s="8"/>
      <c r="B315" s="8"/>
      <c r="C315" s="6"/>
      <c r="D315" s="5"/>
    </row>
    <row r="316" spans="1:4" ht="15" customHeight="1" outlineLevel="1" x14ac:dyDescent="0.3">
      <c r="A316" s="8"/>
      <c r="B316" s="8"/>
      <c r="C316" s="6"/>
      <c r="D316" s="5"/>
    </row>
    <row r="317" spans="1:4" ht="15" customHeight="1" outlineLevel="1" x14ac:dyDescent="0.3">
      <c r="A317" s="8"/>
      <c r="B317" s="8"/>
      <c r="C317" s="6"/>
      <c r="D317" s="5"/>
    </row>
    <row r="318" spans="1:4" ht="15" customHeight="1" outlineLevel="1" x14ac:dyDescent="0.3">
      <c r="A318" s="8"/>
      <c r="B318" s="8"/>
      <c r="C318" s="6"/>
      <c r="D318" s="5"/>
    </row>
    <row r="319" spans="1:4" ht="15" customHeight="1" outlineLevel="1" x14ac:dyDescent="0.3">
      <c r="A319" s="8"/>
      <c r="B319" s="8"/>
      <c r="C319" s="6"/>
      <c r="D319" s="5"/>
    </row>
    <row r="320" spans="1:4" ht="15" customHeight="1" outlineLevel="1" x14ac:dyDescent="0.3">
      <c r="A320" s="8"/>
      <c r="B320" s="8"/>
      <c r="C320" s="6"/>
      <c r="D320" s="5"/>
    </row>
    <row r="321" spans="1:4" ht="15" customHeight="1" outlineLevel="1" x14ac:dyDescent="0.3">
      <c r="A321" s="8"/>
      <c r="B321" s="8"/>
      <c r="C321" s="6"/>
      <c r="D321" s="5"/>
    </row>
    <row r="322" spans="1:4" ht="15" customHeight="1" outlineLevel="1" x14ac:dyDescent="0.3">
      <c r="A322" s="8"/>
      <c r="B322" s="8"/>
      <c r="C322" s="6"/>
      <c r="D322" s="5"/>
    </row>
    <row r="323" spans="1:4" ht="15" customHeight="1" outlineLevel="1" x14ac:dyDescent="0.3">
      <c r="A323" s="8"/>
      <c r="B323" s="8"/>
      <c r="C323" s="6"/>
      <c r="D323" s="5"/>
    </row>
    <row r="324" spans="1:4" ht="15" customHeight="1" outlineLevel="1" x14ac:dyDescent="0.3">
      <c r="A324" s="8"/>
      <c r="B324" s="8"/>
      <c r="C324" s="6"/>
      <c r="D324" s="5"/>
    </row>
    <row r="325" spans="1:4" ht="15" customHeight="1" outlineLevel="1" x14ac:dyDescent="0.3">
      <c r="A325" s="8"/>
      <c r="B325" s="8"/>
      <c r="C325" s="6"/>
      <c r="D325" s="5"/>
    </row>
    <row r="326" spans="1:4" ht="15" customHeight="1" outlineLevel="1" x14ac:dyDescent="0.3">
      <c r="A326" s="8"/>
      <c r="B326" s="8"/>
      <c r="C326" s="6"/>
      <c r="D326" s="5"/>
    </row>
    <row r="327" spans="1:4" ht="15" customHeight="1" outlineLevel="1" x14ac:dyDescent="0.3">
      <c r="A327" s="8"/>
      <c r="B327" s="8"/>
      <c r="C327" s="6"/>
      <c r="D327" s="5"/>
    </row>
    <row r="328" spans="1:4" ht="15" customHeight="1" outlineLevel="1" x14ac:dyDescent="0.3">
      <c r="A328" s="8"/>
      <c r="B328" s="8"/>
      <c r="C328" s="6"/>
      <c r="D328" s="5"/>
    </row>
    <row r="329" spans="1:4" ht="15" customHeight="1" outlineLevel="1" x14ac:dyDescent="0.3">
      <c r="A329" s="8"/>
      <c r="B329" s="8"/>
      <c r="C329" s="6"/>
      <c r="D329" s="5"/>
    </row>
    <row r="330" spans="1:4" ht="15" customHeight="1" outlineLevel="1" x14ac:dyDescent="0.3">
      <c r="A330" s="8"/>
      <c r="B330" s="8"/>
      <c r="C330" s="6"/>
      <c r="D330" s="5"/>
    </row>
    <row r="331" spans="1:4" ht="15" customHeight="1" outlineLevel="1" x14ac:dyDescent="0.3">
      <c r="A331" s="8"/>
      <c r="B331" s="8"/>
      <c r="C331" s="6"/>
      <c r="D331" s="5"/>
    </row>
    <row r="332" spans="1:4" ht="15" customHeight="1" outlineLevel="1" x14ac:dyDescent="0.3">
      <c r="A332" s="8"/>
      <c r="B332" s="8"/>
      <c r="C332" s="6"/>
      <c r="D332" s="5"/>
    </row>
    <row r="333" spans="1:4" ht="15" customHeight="1" outlineLevel="1" x14ac:dyDescent="0.3">
      <c r="A333" s="8"/>
      <c r="B333" s="8"/>
      <c r="C333" s="6"/>
      <c r="D333" s="5"/>
    </row>
    <row r="334" spans="1:4" ht="15" customHeight="1" outlineLevel="1" x14ac:dyDescent="0.3">
      <c r="A334" s="8"/>
      <c r="B334" s="8"/>
      <c r="C334" s="6"/>
      <c r="D334" s="5"/>
    </row>
    <row r="335" spans="1:4" ht="15" customHeight="1" outlineLevel="1" x14ac:dyDescent="0.3">
      <c r="A335" s="8"/>
      <c r="B335" s="8"/>
      <c r="C335" s="6"/>
      <c r="D335" s="5"/>
    </row>
    <row r="336" spans="1:4" ht="15" customHeight="1" outlineLevel="1" x14ac:dyDescent="0.3">
      <c r="A336" s="8"/>
      <c r="B336" s="8"/>
      <c r="C336" s="6"/>
      <c r="D336" s="5"/>
    </row>
    <row r="337" spans="1:4" ht="15" customHeight="1" outlineLevel="1" x14ac:dyDescent="0.3">
      <c r="A337" s="8"/>
      <c r="B337" s="8"/>
      <c r="C337" s="6"/>
      <c r="D337" s="5"/>
    </row>
    <row r="338" spans="1:4" ht="15" customHeight="1" outlineLevel="1" x14ac:dyDescent="0.3">
      <c r="A338" s="8"/>
      <c r="B338" s="8"/>
      <c r="C338" s="6"/>
      <c r="D338" s="5"/>
    </row>
    <row r="339" spans="1:4" ht="15" customHeight="1" outlineLevel="1" x14ac:dyDescent="0.3">
      <c r="A339" s="8"/>
      <c r="B339" s="8"/>
      <c r="C339" s="6"/>
      <c r="D339" s="5"/>
    </row>
    <row r="340" spans="1:4" ht="15" customHeight="1" outlineLevel="1" x14ac:dyDescent="0.3">
      <c r="A340" s="8"/>
      <c r="B340" s="8"/>
      <c r="C340" s="6"/>
      <c r="D340" s="5"/>
    </row>
    <row r="341" spans="1:4" ht="15" customHeight="1" outlineLevel="1" x14ac:dyDescent="0.3">
      <c r="A341" s="8"/>
      <c r="B341" s="8"/>
      <c r="C341" s="6"/>
      <c r="D341" s="5"/>
    </row>
    <row r="342" spans="1:4" ht="15" customHeight="1" outlineLevel="1" x14ac:dyDescent="0.3">
      <c r="A342" s="8"/>
      <c r="B342" s="8"/>
      <c r="C342" s="6"/>
      <c r="D342" s="5"/>
    </row>
    <row r="343" spans="1:4" ht="15" customHeight="1" outlineLevel="1" x14ac:dyDescent="0.3">
      <c r="A343" s="8"/>
      <c r="B343" s="8"/>
      <c r="C343" s="6"/>
      <c r="D343" s="5"/>
    </row>
    <row r="344" spans="1:4" ht="15" customHeight="1" outlineLevel="1" x14ac:dyDescent="0.3">
      <c r="A344" s="8"/>
      <c r="B344" s="8"/>
      <c r="C344" s="6"/>
      <c r="D344" s="5"/>
    </row>
    <row r="345" spans="1:4" ht="15" customHeight="1" outlineLevel="1" x14ac:dyDescent="0.3">
      <c r="A345" s="8"/>
      <c r="B345" s="8"/>
      <c r="C345" s="6"/>
      <c r="D345" s="5"/>
    </row>
    <row r="346" spans="1:4" ht="15" customHeight="1" outlineLevel="1" x14ac:dyDescent="0.3">
      <c r="A346" s="8"/>
      <c r="B346" s="8"/>
      <c r="C346" s="6"/>
      <c r="D346" s="5"/>
    </row>
    <row r="347" spans="1:4" ht="15" customHeight="1" outlineLevel="1" x14ac:dyDescent="0.3">
      <c r="A347" s="8"/>
      <c r="B347" s="8"/>
      <c r="C347" s="6"/>
      <c r="D347" s="5"/>
    </row>
    <row r="348" spans="1:4" ht="15" customHeight="1" outlineLevel="1" x14ac:dyDescent="0.3">
      <c r="A348" s="8"/>
      <c r="B348" s="8"/>
      <c r="C348" s="6"/>
      <c r="D348" s="5"/>
    </row>
    <row r="349" spans="1:4" ht="15" customHeight="1" outlineLevel="1" x14ac:dyDescent="0.3">
      <c r="A349" s="8"/>
      <c r="B349" s="8"/>
      <c r="C349" s="6"/>
      <c r="D349" s="5"/>
    </row>
    <row r="350" spans="1:4" ht="15" customHeight="1" outlineLevel="1" x14ac:dyDescent="0.3">
      <c r="A350" s="8"/>
      <c r="B350" s="8"/>
      <c r="C350" s="6"/>
      <c r="D350" s="5"/>
    </row>
    <row r="351" spans="1:4" ht="15" customHeight="1" outlineLevel="1" x14ac:dyDescent="0.3">
      <c r="A351" s="8"/>
      <c r="B351" s="8"/>
      <c r="C351" s="6"/>
      <c r="D351" s="5"/>
    </row>
    <row r="352" spans="1:4" ht="15" customHeight="1" outlineLevel="1" x14ac:dyDescent="0.3">
      <c r="A352" s="8"/>
      <c r="B352" s="8"/>
      <c r="C352" s="6"/>
      <c r="D352" s="5"/>
    </row>
    <row r="353" spans="1:4" ht="15" customHeight="1" outlineLevel="1" x14ac:dyDescent="0.3">
      <c r="A353" s="8"/>
      <c r="B353" s="8"/>
      <c r="C353" s="6"/>
      <c r="D353" s="5"/>
    </row>
    <row r="354" spans="1:4" x14ac:dyDescent="0.3">
      <c r="A354" s="8"/>
      <c r="B354" s="8"/>
      <c r="C354" s="6"/>
    </row>
    <row r="355" spans="1:4" x14ac:dyDescent="0.3">
      <c r="A355" s="8"/>
      <c r="B355" s="8"/>
      <c r="C355"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2017-06-19T15:19:11Z</dcterms:modified>
</cp:coreProperties>
</file>