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76" yWindow="1068" windowWidth="16488" windowHeight="9312" activeTab="2"/>
  </bookViews>
  <sheets>
    <sheet name="Notes" sheetId="7" r:id="rId1"/>
    <sheet name="Postcode sector lookup" sheetId="5" r:id="rId2"/>
    <sheet name="All postcode data" sheetId="4" r:id="rId3"/>
  </sheets>
  <externalReferences>
    <externalReference r:id="rId4"/>
  </externalReferences>
  <definedNames>
    <definedName name="_xlnm._FilterDatabase" localSheetId="2" hidden="1">'All postcode data'!$A$8:$E$275</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45621"/>
</workbook>
</file>

<file path=xl/calcChain.xml><?xml version="1.0" encoding="utf-8"?>
<calcChain xmlns="http://schemas.openxmlformats.org/spreadsheetml/2006/main">
  <c r="B26" i="7" l="1"/>
  <c r="B27" i="7"/>
  <c r="B28" i="7"/>
  <c r="B29" i="7"/>
  <c r="B30" i="7"/>
  <c r="B31" i="7"/>
  <c r="B64" i="7"/>
  <c r="B65" i="7"/>
  <c r="G7" i="5" l="1"/>
  <c r="J4" i="5" s="1"/>
  <c r="Y4" i="5" l="1"/>
  <c r="T4" i="5"/>
  <c r="O4" i="5"/>
  <c r="I4" i="5"/>
  <c r="X4" i="5"/>
  <c r="S4" i="5"/>
  <c r="M4" i="5"/>
  <c r="AB4" i="5"/>
  <c r="W4" i="5"/>
  <c r="Q4" i="5"/>
  <c r="L4" i="5"/>
  <c r="J7" i="5"/>
  <c r="AA4" i="5"/>
  <c r="U4" i="5"/>
  <c r="P4" i="5"/>
  <c r="K4" i="5"/>
  <c r="Z4" i="5"/>
  <c r="V4" i="5"/>
  <c r="R4" i="5"/>
  <c r="N4" i="5"/>
  <c r="I7" i="5" l="1"/>
  <c r="K7" i="5" s="1"/>
  <c r="L7" i="5" l="1"/>
  <c r="H7" i="5" s="1"/>
  <c r="I9" i="5"/>
  <c r="G9" i="5" s="1"/>
  <c r="C5" i="5" l="1"/>
  <c r="C9" i="5" s="1"/>
  <c r="A9" i="5" l="1"/>
  <c r="A14" i="5" s="1"/>
</calcChain>
</file>

<file path=xl/sharedStrings.xml><?xml version="1.0" encoding="utf-8"?>
<sst xmlns="http://schemas.openxmlformats.org/spreadsheetml/2006/main" count="1095" uniqueCount="342">
  <si>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</si>
  <si>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</si>
  <si>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</si>
  <si>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</si>
  <si>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</si>
  <si>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</si>
  <si>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</si>
  <si>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</si>
  <si>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</si>
  <si>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</si>
  <si>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</si>
  <si>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</si>
  <si>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</si>
  <si>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</si>
  <si>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</si>
  <si>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</si>
  <si>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</si>
  <si>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</si>
  <si>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</si>
  <si>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</si>
  <si>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</si>
  <si>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</si>
  <si>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</si>
  <si>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</si>
  <si>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</si>
  <si>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</si>
  <si>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</si>
  <si>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</si>
  <si>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</si>
  <si>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</si>
  <si>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</si>
  <si>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</si>
  <si>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</si>
  <si>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</si>
  <si>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</si>
  <si>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</si>
  <si>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</si>
  <si>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</si>
  <si>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</si>
  <si>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</si>
  <si>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</si>
  <si>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</si>
  <si>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</si>
  <si>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</si>
  <si>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</si>
  <si>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</si>
  <si>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</si>
  <si>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</si>
  <si>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</si>
  <si>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</si>
  <si>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</si>
  <si>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</si>
  <si>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</si>
  <si>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</si>
  <si>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</si>
  <si>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</si>
  <si>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</si>
  <si>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</si>
  <si>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</si>
  <si>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</si>
  <si>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</si>
  <si>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</si>
  <si>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</si>
  <si>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</si>
  <si>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</si>
  <si>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</si>
  <si>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</si>
  <si>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</si>
  <si>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</si>
  <si>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</si>
  <si>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</si>
  <si>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</si>
  <si>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</si>
  <si>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</si>
  <si>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</si>
  <si>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</si>
  <si>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</si>
  <si>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</si>
  <si>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</si>
  <si>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</si>
  <si>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</si>
  <si>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</si>
  <si>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</si>
  <si>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</si>
  <si>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</si>
  <si>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</si>
  <si>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</si>
  <si>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</si>
  <si>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</si>
  <si>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</si>
  <si>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</si>
  <si>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</si>
  <si>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</si>
  <si>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</si>
  <si>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</si>
  <si>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</si>
  <si>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</si>
  <si>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</si>
  <si>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</si>
  <si>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</si>
  <si>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</si>
  <si>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</si>
  <si>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</si>
  <si>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</si>
  <si>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</si>
  <si>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</si>
  <si>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</si>
  <si>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</si>
  <si>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</si>
  <si>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</si>
  <si>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</si>
  <si>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</si>
  <si>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</si>
  <si>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</si>
  <si>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</si>
  <si>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</si>
  <si>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</si>
  <si>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</si>
  <si>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</si>
  <si>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</si>
  <si>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</si>
  <si>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</si>
  <si>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</si>
  <si>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</si>
  <si>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</si>
  <si>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</si>
  <si>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</si>
  <si>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</si>
  <si>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</si>
  <si>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</si>
  <si>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</si>
  <si>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</si>
  <si>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</si>
  <si>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</si>
  <si>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</si>
  <si>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</si>
  <si>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</si>
  <si>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</si>
  <si>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</si>
  <si>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</si>
  <si>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</si>
  <si>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</si>
  <si>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</si>
  <si>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</si>
  <si>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</si>
  <si>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</si>
  <si>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</si>
  <si>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</si>
  <si>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</si>
  <si>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</si>
  <si>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</si>
  <si>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</si>
  <si>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</si>
  <si>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</si>
  <si>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</si>
  <si>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</si>
  <si>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</si>
  <si>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</si>
  <si>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</si>
  <si>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</si>
  <si>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</si>
  <si>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</si>
  <si>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</si>
  <si>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</si>
  <si>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</si>
  <si>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</si>
  <si>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</si>
  <si>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</si>
  <si>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</si>
  <si>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</si>
  <si>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</si>
  <si>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</si>
  <si>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</si>
  <si>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</si>
  <si>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</si>
  <si>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</si>
  <si>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</si>
  <si>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</si>
  <si>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</si>
  <si>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</si>
  <si>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</si>
  <si>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</si>
  <si>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</si>
  <si>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</si>
  <si>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</si>
  <si>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</si>
  <si>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</si>
  <si>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</si>
  <si>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</si>
  <si>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</si>
  <si>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</si>
  <si>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</si>
  <si>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</si>
  <si>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</si>
  <si>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</si>
  <si>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</si>
  <si>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</si>
  <si>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</si>
  <si>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</si>
  <si>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</si>
  <si>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</si>
  <si>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</si>
  <si>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</si>
  <si>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</si>
  <si>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</si>
  <si>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</si>
  <si>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</si>
  <si>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</si>
  <si>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</si>
  <si>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</si>
  <si>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</si>
  <si>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</si>
  <si>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</si>
  <si>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</si>
  <si>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</si>
  <si>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</si>
  <si>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</si>
  <si>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</si>
  <si>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</si>
  <si>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</si>
  <si>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</si>
  <si>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</si>
  <si>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</si>
  <si>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</si>
  <si>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</si>
  <si>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</si>
  <si>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</si>
  <si>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</si>
  <si>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</si>
  <si>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</si>
  <si>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</si>
  <si>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</si>
  <si>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</si>
  <si>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</si>
  <si>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</si>
  <si>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</si>
  <si>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</si>
  <si>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</si>
  <si>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</si>
  <si>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</si>
  <si>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</si>
  <si>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</si>
  <si>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</si>
  <si>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</si>
  <si>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</si>
  <si>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</si>
  <si>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</si>
  <si>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</si>
  <si>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</si>
  <si>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</si>
  <si>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</si>
  <si>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</si>
  <si>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</si>
  <si>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</si>
  <si>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</si>
  <si>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</si>
  <si>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</si>
  <si>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</si>
  <si>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</si>
  <si>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</si>
  <si>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</si>
  <si>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</si>
  <si>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</si>
  <si>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</si>
  <si>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</si>
  <si>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</si>
  <si>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</si>
  <si>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</si>
  <si>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</si>
  <si>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</si>
  <si>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</si>
  <si>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</si>
  <si>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</si>
  <si>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</si>
  <si>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</si>
  <si>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</si>
  <si>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</si>
  <si>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</si>
  <si>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</si>
  <si>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</si>
  <si>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</si>
  <si>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</si>
  <si>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</si>
  <si>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</si>
  <si>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</si>
  <si>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</si>
  <si>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</si>
  <si>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</si>
  <si>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</si>
  <si>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</si>
  <si>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</si>
  <si>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</si>
  <si>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</si>
  <si>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</si>
  <si>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</si>
  <si>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</si>
  <si>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</si>
  <si>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</si>
  <si>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</si>
  <si>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</si>
  <si>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</si>
  <si>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</si>
  <si>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</si>
  <si>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</si>
  <si>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</si>
  <si>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</si>
  <si>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</si>
  <si>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</si>
  <si>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</si>
  <si>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</si>
  <si>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</si>
  <si>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</si>
  <si>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</si>
  <si>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</si>
  <si>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</si>
  <si>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</si>
  <si>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</si>
  <si>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</si>
  <si>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</si>
  <si>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</si>
  <si>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</si>
  <si>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</si>
  <si>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</si>
  <si>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</si>
  <si>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</si>
  <si>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</si>
  <si>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</si>
  <si>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</si>
  <si>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</si>
  <si>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</si>
  <si>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</si>
  <si>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</si>
  <si>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</si>
  <si>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</si>
  <si>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</si>
  <si>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</si>
  <si>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</si>
  <si>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</si>
  <si>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Value of Personal Loans outstanding in Northern Ireland end-December 2014, split by sector postcode</t>
  </si>
  <si>
    <t>Q4 2014</t>
  </si>
  <si>
    <t>Postcode sector lookup: Value of Personal Loans outstanding, end-December 2014</t>
  </si>
  <si>
    <t>BT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</si>
</sst>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21" x14ac:knownFonts="1">
    <font>
      <sz val="11"/>
      <color theme="1"/>
      <name val="Arial"/>
      <family val="2"/>
    </font>
    <font>
      <sz val="11"/>
      <color theme="1"/>
      <name val="Arial"/>
      <family val="2"/>
    </font>
    <font>
      <b/>
      <sz val="18"/>
      <color theme="3"/>
      <name val="Cambria"/>
      <family val="2"/>
      <scheme val="major"/>
    </font>
    <font>
      <b/>
      <sz val="16"/>
      <color theme="3"/>
      <name val="Cambria"/>
      <family val="2"/>
      <scheme val="major"/>
    </font>
    <font>
      <b/>
      <sz val="11"/>
      <color theme="3"/>
      <name val="Calibri"/>
      <family val="2"/>
      <scheme val="minor"/>
    </font>
    <font>
      <b/>
      <sz val="14"/>
      <color theme="0" tint="-0.499984740745262"/>
      <name val="Cambria"/>
      <family val="2"/>
      <scheme val="major"/>
    </font>
    <font>
      <u/>
      <sz val="11"/>
      <color theme="10"/>
      <name val="Calibri"/>
      <family val="2"/>
      <scheme val="minor"/>
    </font>
    <font>
      <b/>
      <sz val="16"/>
      <color rgb="FF0070C0"/>
      <name val="Calibri"/>
      <family val="2"/>
      <scheme val="minor"/>
    </font>
    <font>
      <sz val="11"/>
      <color theme="1"/>
      <name val="Calibri"/>
      <family val="2"/>
      <scheme val="minor"/>
    </font>
    <font>
      <sz val="10"/>
      <color indexed="8"/>
      <name val="Arial"/>
      <family val="2"/>
    </font>
    <font>
      <sz val="10"/>
      <color theme="1"/>
      <name val="Arial"/>
      <family val="2"/>
    </font>
    <font>
      <b/>
      <sz val="18"/>
      <color theme="0" tint="-0.499984740745262"/>
      <name val="Cambria"/>
      <family val="2"/>
      <scheme val="major"/>
    </font>
    <font>
      <b/>
      <sz val="11"/>
      <color rgb="FFFF0000"/>
      <name val="Calibri"/>
      <family val="2"/>
      <scheme val="minor"/>
    </font>
    <font>
      <b/>
      <sz val="11"/>
      <color theme="1"/>
      <name val="Calibri"/>
      <family val="2"/>
      <scheme val="minor"/>
    </font>
    <font>
      <i/>
      <sz val="14"/>
      <color theme="1"/>
      <name val="Calibri"/>
      <family val="2"/>
      <scheme val="minor"/>
    </font>
    <font>
      <b/>
      <sz val="14"/>
      <color theme="3"/>
      <name val="Cambria"/>
      <family val="2"/>
      <scheme val="maj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8" fillId="0" borderId="0"/>
    <xf numFmtId="0" fontId="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8" fillId="0" borderId="0"/>
    <xf numFmtId="0" fontId="10" fillId="0" borderId="0"/>
    <xf numFmtId="0" fontId="10"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70">
    <xf numFmtId="0" fontId="0" fillId="0" borderId="0" xfId="0"/>
    <xf numFmtId="0" fontId="3" fillId="0" borderId="0" xfId="1" applyFont="1" applyAlignment="1">
      <alignment horizontal="left" vertical="top"/>
    </xf>
    <xf numFmtId="0" fontId="5" fillId="0" borderId="0" xfId="1" applyFont="1" applyFill="1" applyAlignment="1">
      <alignment horizontal="left" vertical="top"/>
    </xf>
    <xf numFmtId="0" fontId="3" fillId="0" borderId="4" xfId="1" applyFont="1" applyBorder="1" applyAlignment="1">
      <alignment horizontal="left" vertical="center"/>
    </xf>
    <xf numFmtId="0" fontId="3" fillId="0" borderId="4" xfId="1" applyFont="1" applyBorder="1" applyAlignment="1">
      <alignment vertical="center"/>
    </xf>
    <xf numFmtId="0" fontId="8" fillId="0" borderId="0" xfId="3"/>
    <xf numFmtId="0" fontId="4" fillId="0" borderId="0" xfId="4"/>
    <xf numFmtId="0" fontId="8" fillId="0" borderId="0" xfId="3" applyAlignment="1">
      <alignment horizontal="left"/>
    </xf>
    <xf numFmtId="0" fontId="4" fillId="0" borderId="0" xfId="4" applyAlignment="1">
      <alignment horizontal="left"/>
    </xf>
    <xf numFmtId="164" fontId="8" fillId="0" borderId="0" xfId="3" applyNumberFormat="1" applyAlignment="1">
      <alignment horizontal="left"/>
    </xf>
    <xf numFmtId="164" fontId="4" fillId="0" borderId="6" xfId="4" applyNumberFormat="1" applyBorder="1" applyAlignment="1">
      <alignment horizontal="left" vertical="center" wrapText="1"/>
    </xf>
    <xf numFmtId="0" fontId="4" fillId="0" borderId="0" xfId="4" applyAlignment="1">
      <alignment vertical="center"/>
    </xf>
    <xf numFmtId="0" fontId="4" fillId="0" borderId="6" xfId="4" applyBorder="1" applyAlignment="1">
      <alignment vertical="center" wrapText="1"/>
    </xf>
    <xf numFmtId="0" fontId="8" fillId="0" borderId="4" xfId="3" applyBorder="1" applyAlignment="1">
      <alignment horizontal="left" vertical="center"/>
    </xf>
    <xf numFmtId="0" fontId="8" fillId="0" borderId="0" xfId="3" applyAlignment="1">
      <alignment vertical="center"/>
    </xf>
    <xf numFmtId="164" fontId="4" fillId="0" borderId="5" xfId="4" applyNumberFormat="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8" fillId="0" borderId="0" xfId="3" applyBorder="1"/>
    <xf numFmtId="0" fontId="4" fillId="0" borderId="4" xfId="4" applyBorder="1" applyAlignment="1">
      <alignment vertical="center"/>
    </xf>
    <xf numFmtId="0" fontId="4" fillId="0" borderId="6" xfId="4" applyBorder="1" applyAlignment="1">
      <alignment vertical="center"/>
    </xf>
    <xf numFmtId="164" fontId="4" fillId="0" borderId="0" xfId="4" applyNumberFormat="1" applyAlignment="1">
      <alignment horizontal="left"/>
    </xf>
    <xf numFmtId="0" fontId="8" fillId="0" borderId="0" xfId="3" applyAlignment="1"/>
    <xf numFmtId="0" fontId="11" fillId="0" borderId="7" xfId="1" applyFont="1" applyFill="1" applyBorder="1" applyAlignment="1" applyProtection="1">
      <alignment vertical="top" wrapText="1"/>
      <protection locked="0"/>
    </xf>
    <xf numFmtId="9" fontId="0" fillId="0" borderId="0" xfId="40" applyFont="1" applyAlignment="1"/>
    <xf numFmtId="0" fontId="12" fillId="0" borderId="0" xfId="3" applyFont="1" applyAlignment="1"/>
    <xf numFmtId="5" fontId="13" fillId="2" borderId="8" xfId="9" applyNumberFormat="1" applyFont="1" applyFill="1" applyBorder="1" applyAlignment="1">
      <alignment horizontal="left"/>
    </xf>
    <xf numFmtId="0" fontId="13" fillId="0" borderId="0" xfId="3" applyFont="1" applyAlignment="1">
      <alignment horizontal="right"/>
    </xf>
    <xf numFmtId="0" fontId="13" fillId="0" borderId="0" xfId="3" applyFont="1" applyAlignment="1">
      <alignment horizontal="left" vertical="top"/>
    </xf>
    <xf numFmtId="0" fontId="8" fillId="0" borderId="0" xfId="3" applyAlignment="1">
      <alignment vertical="top"/>
    </xf>
    <xf numFmtId="0" fontId="13" fillId="0" borderId="0" xfId="3" applyFont="1" applyAlignment="1">
      <alignment horizontal="right" vertical="top"/>
    </xf>
    <xf numFmtId="0" fontId="8" fillId="0" borderId="0" xfId="3" applyBorder="1" applyAlignment="1"/>
    <xf numFmtId="0" fontId="13" fillId="2" borderId="8" xfId="3" applyFont="1" applyFill="1" applyBorder="1" applyAlignment="1">
      <alignment horizontal="right" vertical="top"/>
    </xf>
    <xf numFmtId="0" fontId="13" fillId="2" borderId="8" xfId="3" applyFont="1" applyFill="1" applyBorder="1" applyAlignment="1">
      <alignment horizontal="left" vertical="top"/>
    </xf>
    <xf numFmtId="5" fontId="0" fillId="0" borderId="0" xfId="9" applyNumberFormat="1" applyFont="1" applyBorder="1" applyAlignment="1"/>
    <xf numFmtId="0" fontId="13" fillId="0" borderId="0" xfId="3" applyFont="1" applyBorder="1" applyAlignment="1"/>
    <xf numFmtId="0" fontId="13" fillId="0" borderId="0" xfId="3" applyFont="1" applyAlignment="1"/>
    <xf numFmtId="0" fontId="13" fillId="0" borderId="0" xfId="3" applyFont="1" applyAlignment="1">
      <alignment horizontal="left"/>
    </xf>
    <xf numFmtId="0" fontId="14" fillId="3" borderId="8" xfId="3" applyFont="1" applyFill="1" applyBorder="1" applyAlignment="1" applyProtection="1">
      <protection locked="0"/>
    </xf>
    <xf numFmtId="0" fontId="15" fillId="0" borderId="0" xfId="1" applyFont="1" applyAlignment="1">
      <alignment vertical="top"/>
    </xf>
    <xf numFmtId="0" fontId="3" fillId="0" borderId="0" xfId="1" applyFont="1" applyAlignment="1">
      <alignment vertical="top"/>
    </xf>
    <xf numFmtId="0" fontId="8" fillId="4" borderId="0" xfId="3" applyFill="1"/>
    <xf numFmtId="3" fontId="10" fillId="4" borderId="9" xfId="3" applyNumberFormat="1" applyFont="1" applyFill="1" applyBorder="1" applyAlignment="1">
      <alignment horizontal="center" vertical="center"/>
    </xf>
    <xf numFmtId="0" fontId="17" fillId="4" borderId="0" xfId="3" applyFont="1" applyFill="1"/>
    <xf numFmtId="0" fontId="8" fillId="4" borderId="0" xfId="3" quotePrefix="1" applyFill="1"/>
    <xf numFmtId="0" fontId="10" fillId="4" borderId="9" xfId="3" applyFont="1" applyFill="1" applyBorder="1" applyAlignment="1">
      <alignment vertical="center" wrapText="1"/>
    </xf>
    <xf numFmtId="0" fontId="10" fillId="4" borderId="10" xfId="3" applyFont="1" applyFill="1" applyBorder="1" applyAlignment="1">
      <alignment horizontal="center" vertical="center"/>
    </xf>
    <xf numFmtId="0" fontId="10" fillId="4" borderId="9" xfId="3" applyFont="1" applyFill="1" applyBorder="1" applyAlignment="1">
      <alignment horizontal="center" vertical="center"/>
    </xf>
    <xf numFmtId="0" fontId="8" fillId="4" borderId="0" xfId="3" applyFill="1" applyAlignment="1">
      <alignment wrapText="1"/>
    </xf>
    <xf numFmtId="0" fontId="10" fillId="4" borderId="9" xfId="3" applyFont="1" applyFill="1" applyBorder="1" applyAlignment="1">
      <alignment vertical="center"/>
    </xf>
    <xf numFmtId="0" fontId="8" fillId="4" borderId="0" xfId="3" applyFill="1" applyAlignment="1"/>
    <xf numFmtId="0" fontId="18" fillId="4" borderId="0" xfId="3" applyFont="1" applyFill="1" applyAlignment="1"/>
    <xf numFmtId="0" fontId="18" fillId="4" borderId="0" xfId="3" applyFont="1" applyFill="1" applyAlignment="1">
      <alignment vertical="center" wrapText="1"/>
    </xf>
    <xf numFmtId="0" fontId="8" fillId="4" borderId="0" xfId="3" applyFill="1" applyAlignment="1">
      <alignment wrapText="1"/>
    </xf>
    <xf numFmtId="0" fontId="10" fillId="4" borderId="9" xfId="3" applyFont="1" applyFill="1" applyBorder="1" applyAlignment="1">
      <alignment vertical="center"/>
    </xf>
    <xf numFmtId="0" fontId="16" fillId="4" borderId="11" xfId="3" applyFont="1" applyFill="1" applyBorder="1" applyAlignment="1">
      <alignment horizontal="center" vertical="center" wrapText="1"/>
    </xf>
    <xf numFmtId="0" fontId="8" fillId="4" borderId="10" xfId="3" applyFill="1" applyBorder="1" applyAlignment="1">
      <alignment horizontal="center" vertical="center" wrapText="1"/>
    </xf>
    <xf numFmtId="0" fontId="16" fillId="4" borderId="11" xfId="3" applyFont="1" applyFill="1" applyBorder="1" applyAlignment="1">
      <alignment vertical="center"/>
    </xf>
    <xf numFmtId="0" fontId="8" fillId="4" borderId="10" xfId="3" applyFill="1" applyBorder="1" applyAlignment="1">
      <alignment vertical="center"/>
    </xf>
    <xf numFmtId="0" fontId="18" fillId="4" borderId="0" xfId="3" applyFont="1" applyFill="1" applyAlignment="1">
      <alignment wrapText="1"/>
    </xf>
    <xf numFmtId="0" fontId="18" fillId="4" borderId="0" xfId="3" applyFont="1" applyFill="1" applyAlignment="1"/>
    <xf numFmtId="0" fontId="8" fillId="4" borderId="0" xfId="3" applyFill="1" applyAlignment="1"/>
    <xf numFmtId="0" fontId="8" fillId="4" borderId="0" xfId="3" applyFill="1" applyAlignment="1">
      <alignment horizontal="left" vertical="top" wrapText="1"/>
    </xf>
    <xf numFmtId="0" fontId="0" fillId="0" borderId="0" xfId="0" applyAlignment="1">
      <alignment wrapText="1"/>
    </xf>
    <xf numFmtId="0" fontId="18" fillId="4" borderId="0" xfId="3" applyFont="1" applyFill="1" applyAlignment="1">
      <alignment horizontal="left"/>
    </xf>
    <xf numFmtId="0" fontId="8" fillId="4" borderId="0" xfId="3" applyFill="1" applyAlignment="1">
      <alignment vertical="top" wrapText="1"/>
    </xf>
    <xf numFmtId="0" fontId="0" fillId="0" borderId="0" xfId="0" applyAlignment="1">
      <alignment vertical="top" wrapText="1"/>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cellXfs>
  <cellStyles count="46">
    <cellStyle name="Comma 2" xfId="5"/>
    <cellStyle name="Comma 2 2" xfId="6"/>
    <cellStyle name="Comma 3" xfId="7"/>
    <cellStyle name="Comma 3 2" xfId="8"/>
    <cellStyle name="Comma 4" xfId="9"/>
    <cellStyle name="Comma 4 2" xfId="10"/>
    <cellStyle name="Comma 4 2 2" xfId="11"/>
    <cellStyle name="Comma 4 3" xfId="12"/>
    <cellStyle name="Comma 4 3 2" xfId="13"/>
    <cellStyle name="Comma 4 4" xfId="14"/>
    <cellStyle name="Comma 5" xfId="15"/>
    <cellStyle name="Comma 5 2" xfId="16"/>
    <cellStyle name="Comma 6" xfId="17"/>
    <cellStyle name="Comma 6 2" xfId="18"/>
    <cellStyle name="Comma 7" xfId="19"/>
    <cellStyle name="Comma 7 2" xfId="20"/>
    <cellStyle name="Comma 8" xfId="21"/>
    <cellStyle name="Currency 2" xfId="22"/>
    <cellStyle name="Currency 2 2" xfId="23"/>
    <cellStyle name="Currency 2 2 2" xfId="24"/>
    <cellStyle name="Currency 2 3" xfId="25"/>
    <cellStyle name="Heading 4 2" xfId="4"/>
    <cellStyle name="Hyperlink" xfId="2" builtinId="8"/>
    <cellStyle name="Normal" xfId="0" builtinId="0"/>
    <cellStyle name="Normal 2" xfId="3"/>
    <cellStyle name="Normal 2 2" xfId="26"/>
    <cellStyle name="Normal 2 2 2" xfId="27"/>
    <cellStyle name="Normal 2 2 3" xfId="28"/>
    <cellStyle name="Normal 2 3" xfId="29"/>
    <cellStyle name="Normal 2 4" xfId="30"/>
    <cellStyle name="Normal 3" xfId="31"/>
    <cellStyle name="Normal 3 2" xfId="32"/>
    <cellStyle name="Normal 4" xfId="33"/>
    <cellStyle name="Normal 4 2" xfId="34"/>
    <cellStyle name="Normal 4 3" xfId="35"/>
    <cellStyle name="Normal 5" xfId="36"/>
    <cellStyle name="Normal 6" xfId="37"/>
    <cellStyle name="Percent 2" xfId="38"/>
    <cellStyle name="Percent 3" xfId="39"/>
    <cellStyle name="Percent 4" xfId="40"/>
    <cellStyle name="Percent 4 2" xfId="41"/>
    <cellStyle name="Percent 4 3" xfId="42"/>
    <cellStyle name="Percent 5" xfId="43"/>
    <cellStyle name="Percent 6" xfId="44"/>
    <cellStyle name="Percent 7" xfId="45"/>
    <cellStyle name="Title" xfId="1"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oini.bankofireland.com/Documents%20and%20Settings/a974896/Local%20Settings/Temporary%20Internet%20Files/Content.Outlook/1P49QTXB/BBA01-#445882-v1-Postcode_Lending_Publishable_Data_PL_Q3_2014___BBA_Aggreg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refreshError="1"/>
      <sheetData sheetId="1">
        <row r="7">
          <cell r="G7" t="str">
            <v>DE11</v>
          </cell>
          <cell r="I7">
            <v>4</v>
          </cell>
          <cell r="J7">
            <v>4</v>
          </cell>
          <cell r="K7" t="str">
            <v>DE1</v>
          </cell>
          <cell r="L7" t="str">
            <v>1</v>
          </cell>
        </row>
        <row r="9">
          <cell r="A9" t="str">
            <v>DE1 1</v>
          </cell>
          <cell r="G9" t="str">
            <v>DE</v>
          </cell>
          <cell r="I9" t="str">
            <v>DE1</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workbookViewId="0"/>
  </sheetViews>
  <sheetFormatPr defaultColWidth="9" defaultRowHeight="14.4" x14ac:dyDescent="0.3"/>
  <cols>
    <col min="1" max="1" width="1.5" style="41" customWidth="1"/>
    <col min="2" max="2" width="2.19921875" style="41" customWidth="1"/>
    <col min="3" max="3" width="31.09765625" style="41" customWidth="1"/>
    <col min="4" max="6" width="9.3984375" style="41" customWidth="1"/>
    <col min="7" max="16384" width="9" style="41"/>
  </cols>
  <sheetData>
    <row r="2" spans="2:16" ht="18" x14ac:dyDescent="0.35">
      <c r="B2" s="43" t="s">
        <v>329</v>
      </c>
    </row>
    <row r="3" spans="2:16" ht="18" x14ac:dyDescent="0.35">
      <c r="B3" s="43" t="s">
        <v>328</v>
      </c>
    </row>
    <row r="4" spans="2:16" x14ac:dyDescent="0.3">
      <c r="B4" s="44" t="s">
        <v>327</v>
      </c>
      <c r="C4" s="53" t="s">
        <v>326</v>
      </c>
      <c r="D4" s="53"/>
      <c r="E4" s="53"/>
      <c r="F4" s="53"/>
      <c r="G4" s="53"/>
      <c r="H4" s="53"/>
      <c r="I4" s="53"/>
      <c r="J4" s="53"/>
      <c r="K4" s="53"/>
      <c r="L4" s="53"/>
      <c r="M4" s="53"/>
      <c r="N4" s="53"/>
      <c r="O4" s="53"/>
      <c r="P4" s="53"/>
    </row>
    <row r="5" spans="2:16" x14ac:dyDescent="0.3">
      <c r="C5" s="53"/>
      <c r="D5" s="53"/>
      <c r="E5" s="53"/>
      <c r="F5" s="53"/>
      <c r="G5" s="53"/>
      <c r="H5" s="53"/>
      <c r="I5" s="53"/>
      <c r="J5" s="53"/>
      <c r="K5" s="53"/>
      <c r="L5" s="53"/>
      <c r="M5" s="53"/>
      <c r="N5" s="53"/>
      <c r="O5" s="53"/>
      <c r="P5" s="53"/>
    </row>
    <row r="6" spans="2:16" x14ac:dyDescent="0.3">
      <c r="B6" s="44" t="s">
        <v>325</v>
      </c>
      <c r="C6" s="59" t="s">
        <v>337</v>
      </c>
      <c r="D6" s="53"/>
      <c r="E6" s="53"/>
      <c r="F6" s="53"/>
      <c r="G6" s="53"/>
      <c r="H6" s="53"/>
      <c r="I6" s="53"/>
      <c r="J6" s="53"/>
      <c r="K6" s="53"/>
      <c r="L6" s="53"/>
      <c r="M6" s="53"/>
      <c r="N6" s="53"/>
      <c r="O6" s="53"/>
      <c r="P6" s="53"/>
    </row>
    <row r="7" spans="2:16" x14ac:dyDescent="0.3">
      <c r="C7" s="53"/>
      <c r="D7" s="53"/>
      <c r="E7" s="53"/>
      <c r="F7" s="53"/>
      <c r="G7" s="53"/>
      <c r="H7" s="53"/>
      <c r="I7" s="53"/>
      <c r="J7" s="53"/>
      <c r="K7" s="53"/>
      <c r="L7" s="53"/>
      <c r="M7" s="53"/>
      <c r="N7" s="53"/>
      <c r="O7" s="53"/>
      <c r="P7" s="53"/>
    </row>
    <row r="8" spans="2:16" x14ac:dyDescent="0.3">
      <c r="B8" s="44" t="s">
        <v>324</v>
      </c>
      <c r="C8" s="64" t="s">
        <v>322</v>
      </c>
      <c r="D8" s="61"/>
      <c r="E8" s="61"/>
      <c r="F8" s="61"/>
      <c r="G8" s="61"/>
      <c r="H8" s="61"/>
      <c r="I8" s="61"/>
      <c r="J8" s="61"/>
      <c r="K8" s="61"/>
      <c r="L8" s="61"/>
      <c r="M8" s="61"/>
      <c r="N8" s="61"/>
      <c r="O8" s="61"/>
      <c r="P8" s="61"/>
    </row>
    <row r="9" spans="2:16" x14ac:dyDescent="0.3">
      <c r="B9" s="44" t="s">
        <v>323</v>
      </c>
      <c r="C9" s="60" t="s">
        <v>320</v>
      </c>
      <c r="D9" s="61"/>
      <c r="E9" s="61"/>
      <c r="F9" s="61"/>
      <c r="G9" s="61"/>
      <c r="H9" s="61"/>
      <c r="I9" s="61"/>
      <c r="J9" s="61"/>
      <c r="K9" s="61"/>
      <c r="L9" s="61"/>
      <c r="M9" s="61"/>
      <c r="N9" s="61"/>
      <c r="O9" s="61"/>
      <c r="P9" s="61"/>
    </row>
    <row r="10" spans="2:16" x14ac:dyDescent="0.3">
      <c r="B10" s="44" t="s">
        <v>321</v>
      </c>
      <c r="C10" s="60" t="s">
        <v>317</v>
      </c>
      <c r="D10" s="61"/>
      <c r="E10" s="61"/>
      <c r="F10" s="61"/>
      <c r="G10" s="61"/>
      <c r="H10" s="61"/>
      <c r="I10" s="61"/>
      <c r="J10" s="61"/>
      <c r="K10" s="61"/>
      <c r="L10" s="61"/>
      <c r="M10" s="61"/>
      <c r="N10" s="61"/>
      <c r="O10" s="61"/>
      <c r="P10" s="61"/>
    </row>
    <row r="12" spans="2:16" ht="18" x14ac:dyDescent="0.35">
      <c r="B12" s="43" t="s">
        <v>336</v>
      </c>
    </row>
    <row r="13" spans="2:16" x14ac:dyDescent="0.3">
      <c r="B13" s="44" t="s">
        <v>319</v>
      </c>
      <c r="C13" s="65" t="s">
        <v>335</v>
      </c>
      <c r="D13" s="66"/>
      <c r="E13" s="66"/>
      <c r="F13" s="66"/>
      <c r="G13" s="66"/>
      <c r="H13" s="66"/>
      <c r="I13" s="66"/>
      <c r="J13" s="66"/>
      <c r="K13" s="66"/>
      <c r="L13" s="66"/>
      <c r="M13" s="66"/>
      <c r="N13" s="66"/>
      <c r="O13" s="66"/>
      <c r="P13" s="66"/>
    </row>
    <row r="14" spans="2:16" x14ac:dyDescent="0.3">
      <c r="B14" s="44" t="s">
        <v>318</v>
      </c>
      <c r="C14" s="53" t="s">
        <v>334</v>
      </c>
      <c r="D14" s="63"/>
      <c r="E14" s="63"/>
      <c r="F14" s="63"/>
      <c r="G14" s="63"/>
      <c r="H14" s="63"/>
      <c r="I14" s="63"/>
      <c r="J14" s="63"/>
      <c r="K14" s="63"/>
      <c r="L14" s="63"/>
      <c r="M14" s="63"/>
      <c r="N14" s="63"/>
      <c r="O14" s="63"/>
      <c r="P14" s="63"/>
    </row>
    <row r="16" spans="2:16" ht="18" x14ac:dyDescent="0.35">
      <c r="B16" s="43" t="s">
        <v>314</v>
      </c>
    </row>
    <row r="17" spans="2:16" x14ac:dyDescent="0.3">
      <c r="B17" s="44" t="s">
        <v>316</v>
      </c>
      <c r="C17" s="59" t="s">
        <v>312</v>
      </c>
      <c r="D17" s="53"/>
      <c r="E17" s="53"/>
      <c r="F17" s="53"/>
      <c r="G17" s="53"/>
      <c r="H17" s="53"/>
      <c r="I17" s="53"/>
      <c r="J17" s="53"/>
      <c r="K17" s="53"/>
      <c r="L17" s="53"/>
      <c r="M17" s="53"/>
      <c r="N17" s="53"/>
      <c r="O17" s="53"/>
      <c r="P17" s="53"/>
    </row>
    <row r="18" spans="2:16" x14ac:dyDescent="0.3">
      <c r="C18" s="53"/>
      <c r="D18" s="53"/>
      <c r="E18" s="53"/>
      <c r="F18" s="53"/>
      <c r="G18" s="53"/>
      <c r="H18" s="53"/>
      <c r="I18" s="53"/>
      <c r="J18" s="53"/>
      <c r="K18" s="53"/>
      <c r="L18" s="53"/>
      <c r="M18" s="53"/>
      <c r="N18" s="53"/>
      <c r="O18" s="53"/>
      <c r="P18" s="53"/>
    </row>
    <row r="19" spans="2:16" x14ac:dyDescent="0.3">
      <c r="C19" s="53"/>
      <c r="D19" s="53"/>
      <c r="E19" s="53"/>
      <c r="F19" s="53"/>
      <c r="G19" s="53"/>
      <c r="H19" s="53"/>
      <c r="I19" s="53"/>
      <c r="J19" s="53"/>
      <c r="K19" s="53"/>
      <c r="L19" s="53"/>
      <c r="M19" s="53"/>
      <c r="N19" s="53"/>
      <c r="O19" s="53"/>
      <c r="P19" s="53"/>
    </row>
    <row r="20" spans="2:16" x14ac:dyDescent="0.3">
      <c r="C20" s="53"/>
      <c r="D20" s="53"/>
      <c r="E20" s="53"/>
      <c r="F20" s="53"/>
      <c r="G20" s="53"/>
      <c r="H20" s="53"/>
      <c r="I20" s="53"/>
      <c r="J20" s="53"/>
      <c r="K20" s="53"/>
      <c r="L20" s="53"/>
      <c r="M20" s="53"/>
      <c r="N20" s="53"/>
      <c r="O20" s="53"/>
      <c r="P20" s="53"/>
    </row>
    <row r="22" spans="2:16" ht="18" x14ac:dyDescent="0.35">
      <c r="B22" s="43" t="s">
        <v>311</v>
      </c>
    </row>
    <row r="23" spans="2:16" x14ac:dyDescent="0.3">
      <c r="B23" s="44" t="s">
        <v>315</v>
      </c>
      <c r="C23" s="59" t="s">
        <v>309</v>
      </c>
      <c r="D23" s="53"/>
      <c r="E23" s="53"/>
      <c r="F23" s="53"/>
      <c r="G23" s="53"/>
      <c r="H23" s="53"/>
      <c r="I23" s="53"/>
      <c r="J23" s="53"/>
      <c r="K23" s="53"/>
      <c r="L23" s="53"/>
      <c r="M23" s="53"/>
      <c r="N23" s="53"/>
      <c r="O23" s="53"/>
      <c r="P23" s="53"/>
    </row>
    <row r="24" spans="2:16" x14ac:dyDescent="0.3">
      <c r="C24" s="53"/>
      <c r="D24" s="53"/>
      <c r="E24" s="53"/>
      <c r="F24" s="53"/>
      <c r="G24" s="53"/>
      <c r="H24" s="53"/>
      <c r="I24" s="53"/>
      <c r="J24" s="53"/>
      <c r="K24" s="53"/>
      <c r="L24" s="53"/>
      <c r="M24" s="53"/>
      <c r="N24" s="53"/>
      <c r="O24" s="53"/>
      <c r="P24" s="53"/>
    </row>
    <row r="25" spans="2:16" x14ac:dyDescent="0.3">
      <c r="C25" s="48"/>
      <c r="D25" s="48"/>
      <c r="E25" s="48"/>
      <c r="F25" s="48"/>
      <c r="G25" s="48"/>
      <c r="H25" s="48"/>
      <c r="I25" s="48"/>
      <c r="J25" s="48"/>
      <c r="K25" s="48"/>
      <c r="L25" s="48"/>
      <c r="M25" s="48"/>
      <c r="N25" s="48"/>
      <c r="O25" s="48"/>
      <c r="P25" s="48"/>
    </row>
    <row r="26" spans="2:16" x14ac:dyDescent="0.3">
      <c r="B26" s="41" t="str">
        <f t="shared" ref="B26:B31" si="0">CHAR(149)</f>
        <v>•</v>
      </c>
      <c r="C26" s="51" t="s">
        <v>308</v>
      </c>
    </row>
    <row r="27" spans="2:16" x14ac:dyDescent="0.3">
      <c r="B27" s="41" t="str">
        <f t="shared" si="0"/>
        <v>•</v>
      </c>
      <c r="C27" s="51" t="s">
        <v>307</v>
      </c>
    </row>
    <row r="28" spans="2:16" x14ac:dyDescent="0.3">
      <c r="B28" s="41" t="str">
        <f t="shared" si="0"/>
        <v>•</v>
      </c>
      <c r="C28" s="51" t="s">
        <v>306</v>
      </c>
    </row>
    <row r="29" spans="2:16" x14ac:dyDescent="0.3">
      <c r="B29" s="41" t="str">
        <f t="shared" si="0"/>
        <v>•</v>
      </c>
      <c r="C29" s="51" t="s">
        <v>305</v>
      </c>
    </row>
    <row r="30" spans="2:16" x14ac:dyDescent="0.3">
      <c r="B30" s="41" t="str">
        <f t="shared" si="0"/>
        <v>•</v>
      </c>
      <c r="C30" s="51" t="s">
        <v>304</v>
      </c>
    </row>
    <row r="31" spans="2:16" x14ac:dyDescent="0.3">
      <c r="B31" s="41" t="str">
        <f t="shared" si="0"/>
        <v>•</v>
      </c>
      <c r="C31" s="51" t="s">
        <v>303</v>
      </c>
    </row>
    <row r="33" spans="2:16" ht="18" x14ac:dyDescent="0.35">
      <c r="B33" s="43" t="s">
        <v>302</v>
      </c>
    </row>
    <row r="34" spans="2:16" x14ac:dyDescent="0.3">
      <c r="B34" s="44" t="s">
        <v>331</v>
      </c>
      <c r="C34" s="59" t="s">
        <v>300</v>
      </c>
      <c r="D34" s="53"/>
      <c r="E34" s="53"/>
      <c r="F34" s="53"/>
      <c r="G34" s="53"/>
      <c r="H34" s="53"/>
      <c r="I34" s="53"/>
      <c r="J34" s="53"/>
      <c r="K34" s="53"/>
      <c r="L34" s="53"/>
      <c r="M34" s="53"/>
      <c r="N34" s="53"/>
      <c r="O34" s="53"/>
      <c r="P34" s="53"/>
    </row>
    <row r="35" spans="2:16" x14ac:dyDescent="0.3">
      <c r="C35" s="53"/>
      <c r="D35" s="53"/>
      <c r="E35" s="53"/>
      <c r="F35" s="53"/>
      <c r="G35" s="53"/>
      <c r="H35" s="53"/>
      <c r="I35" s="53"/>
      <c r="J35" s="53"/>
      <c r="K35" s="53"/>
      <c r="L35" s="53"/>
      <c r="M35" s="53"/>
      <c r="N35" s="53"/>
      <c r="O35" s="53"/>
      <c r="P35" s="53"/>
    </row>
    <row r="36" spans="2:16" x14ac:dyDescent="0.3">
      <c r="C36" s="50"/>
      <c r="D36" s="50"/>
      <c r="E36" s="50"/>
      <c r="F36" s="50"/>
      <c r="G36" s="50"/>
      <c r="H36" s="50"/>
      <c r="I36" s="50"/>
      <c r="J36" s="50"/>
      <c r="K36" s="50"/>
      <c r="L36" s="50"/>
      <c r="M36" s="50"/>
      <c r="N36" s="50"/>
      <c r="O36" s="50"/>
      <c r="P36" s="50"/>
    </row>
    <row r="37" spans="2:16" x14ac:dyDescent="0.3">
      <c r="B37" s="44" t="s">
        <v>313</v>
      </c>
      <c r="C37" s="51" t="s">
        <v>298</v>
      </c>
      <c r="D37" s="50"/>
      <c r="E37" s="50"/>
      <c r="F37" s="50"/>
      <c r="G37" s="50"/>
      <c r="H37" s="50"/>
      <c r="I37" s="50"/>
      <c r="J37" s="50"/>
      <c r="K37" s="50"/>
      <c r="L37" s="50"/>
      <c r="M37" s="50"/>
      <c r="N37" s="50"/>
      <c r="O37" s="50"/>
      <c r="P37" s="50"/>
    </row>
    <row r="45" spans="2:16" x14ac:dyDescent="0.3">
      <c r="B45" s="44" t="s">
        <v>310</v>
      </c>
      <c r="C45" s="59" t="s">
        <v>296</v>
      </c>
      <c r="D45" s="53"/>
      <c r="E45" s="53"/>
      <c r="F45" s="53"/>
      <c r="G45" s="53"/>
      <c r="H45" s="53"/>
      <c r="I45" s="53"/>
      <c r="J45" s="53"/>
      <c r="K45" s="53"/>
      <c r="L45" s="53"/>
      <c r="M45" s="53"/>
      <c r="N45" s="53"/>
      <c r="O45" s="53"/>
      <c r="P45" s="53"/>
    </row>
    <row r="46" spans="2:16" x14ac:dyDescent="0.3">
      <c r="C46" s="53"/>
      <c r="D46" s="53"/>
      <c r="E46" s="53"/>
      <c r="F46" s="53"/>
      <c r="G46" s="53"/>
      <c r="H46" s="53"/>
      <c r="I46" s="53"/>
      <c r="J46" s="53"/>
      <c r="K46" s="53"/>
      <c r="L46" s="53"/>
      <c r="M46" s="53"/>
      <c r="N46" s="53"/>
      <c r="O46" s="53"/>
      <c r="P46" s="53"/>
    </row>
    <row r="47" spans="2:16" x14ac:dyDescent="0.3">
      <c r="B47" s="44" t="s">
        <v>301</v>
      </c>
      <c r="C47" s="60" t="s">
        <v>294</v>
      </c>
      <c r="D47" s="61"/>
      <c r="E47" s="61"/>
      <c r="F47" s="61"/>
      <c r="G47" s="61"/>
      <c r="H47" s="61"/>
      <c r="I47" s="61"/>
      <c r="J47" s="61"/>
      <c r="K47" s="61"/>
      <c r="L47" s="61"/>
      <c r="M47" s="61"/>
      <c r="N47" s="61"/>
      <c r="O47" s="61"/>
      <c r="P47" s="61"/>
    </row>
    <row r="48" spans="2:16" x14ac:dyDescent="0.3">
      <c r="B48" s="44" t="s">
        <v>299</v>
      </c>
      <c r="C48" s="59" t="s">
        <v>291</v>
      </c>
      <c r="D48" s="53"/>
      <c r="E48" s="53"/>
      <c r="F48" s="53"/>
      <c r="G48" s="53"/>
      <c r="H48" s="53"/>
      <c r="I48" s="53"/>
      <c r="J48" s="53"/>
      <c r="K48" s="53"/>
      <c r="L48" s="53"/>
      <c r="M48" s="53"/>
      <c r="N48" s="53"/>
      <c r="O48" s="53"/>
      <c r="P48" s="53"/>
    </row>
    <row r="49" spans="2:17" x14ac:dyDescent="0.3">
      <c r="C49" s="53"/>
      <c r="D49" s="53"/>
      <c r="E49" s="53"/>
      <c r="F49" s="53"/>
      <c r="G49" s="53"/>
      <c r="H49" s="53"/>
      <c r="I49" s="53"/>
      <c r="J49" s="53"/>
      <c r="K49" s="53"/>
      <c r="L49" s="53"/>
      <c r="M49" s="53"/>
      <c r="N49" s="53"/>
      <c r="O49" s="53"/>
      <c r="P49" s="53"/>
    </row>
    <row r="51" spans="2:17" ht="18" x14ac:dyDescent="0.35">
      <c r="B51" s="43" t="s">
        <v>290</v>
      </c>
    </row>
    <row r="52" spans="2:17" x14ac:dyDescent="0.3">
      <c r="B52" s="44" t="s">
        <v>297</v>
      </c>
      <c r="C52" s="62" t="s">
        <v>288</v>
      </c>
      <c r="D52" s="62"/>
      <c r="E52" s="62"/>
      <c r="F52" s="62"/>
      <c r="G52" s="62"/>
      <c r="H52" s="62"/>
      <c r="I52" s="62"/>
      <c r="J52" s="62"/>
      <c r="K52" s="62"/>
      <c r="L52" s="62"/>
      <c r="M52" s="62"/>
      <c r="N52" s="62"/>
      <c r="O52" s="62"/>
      <c r="P52" s="62"/>
    </row>
    <row r="53" spans="2:17" x14ac:dyDescent="0.3">
      <c r="C53" s="62"/>
      <c r="D53" s="62"/>
      <c r="E53" s="62"/>
      <c r="F53" s="62"/>
      <c r="G53" s="62"/>
      <c r="H53" s="62"/>
      <c r="I53" s="62"/>
      <c r="J53" s="62"/>
      <c r="K53" s="62"/>
      <c r="L53" s="62"/>
      <c r="M53" s="62"/>
      <c r="N53" s="62"/>
      <c r="O53" s="62"/>
      <c r="P53" s="62"/>
    </row>
    <row r="54" spans="2:17" x14ac:dyDescent="0.3">
      <c r="C54" s="62"/>
      <c r="D54" s="62"/>
      <c r="E54" s="62"/>
      <c r="F54" s="62"/>
      <c r="G54" s="62"/>
      <c r="H54" s="62"/>
      <c r="I54" s="62"/>
      <c r="J54" s="62"/>
      <c r="K54" s="62"/>
      <c r="L54" s="62"/>
      <c r="M54" s="62"/>
      <c r="N54" s="62"/>
      <c r="O54" s="62"/>
      <c r="P54" s="62"/>
    </row>
    <row r="56" spans="2:17" ht="18" x14ac:dyDescent="0.35">
      <c r="B56" s="43" t="s">
        <v>287</v>
      </c>
    </row>
    <row r="57" spans="2:17" x14ac:dyDescent="0.3">
      <c r="B57" s="44" t="s">
        <v>295</v>
      </c>
      <c r="C57" s="59" t="s">
        <v>285</v>
      </c>
      <c r="D57" s="63"/>
      <c r="E57" s="63"/>
      <c r="F57" s="63"/>
      <c r="G57" s="63"/>
      <c r="H57" s="63"/>
      <c r="I57" s="63"/>
      <c r="J57" s="63"/>
      <c r="K57" s="63"/>
      <c r="L57" s="63"/>
      <c r="M57" s="63"/>
      <c r="N57" s="63"/>
      <c r="O57" s="63"/>
      <c r="P57" s="63"/>
      <c r="Q57" s="50"/>
    </row>
    <row r="58" spans="2:17" x14ac:dyDescent="0.3">
      <c r="C58" s="63"/>
      <c r="D58" s="63"/>
      <c r="E58" s="63"/>
      <c r="F58" s="63"/>
      <c r="G58" s="63"/>
      <c r="H58" s="63"/>
      <c r="I58" s="63"/>
      <c r="J58" s="63"/>
      <c r="K58" s="63"/>
      <c r="L58" s="63"/>
      <c r="M58" s="63"/>
      <c r="N58" s="63"/>
      <c r="O58" s="63"/>
      <c r="P58" s="63"/>
      <c r="Q58" s="50"/>
    </row>
    <row r="59" spans="2:17" x14ac:dyDescent="0.3">
      <c r="B59" s="44" t="s">
        <v>293</v>
      </c>
      <c r="C59" s="59" t="s">
        <v>283</v>
      </c>
      <c r="D59" s="53"/>
      <c r="E59" s="53"/>
      <c r="F59" s="53"/>
      <c r="G59" s="53"/>
      <c r="H59" s="53"/>
      <c r="I59" s="53"/>
      <c r="J59" s="53"/>
      <c r="K59" s="53"/>
      <c r="L59" s="53"/>
      <c r="M59" s="53"/>
      <c r="N59" s="53"/>
      <c r="O59" s="53"/>
      <c r="P59" s="53"/>
      <c r="Q59" s="50"/>
    </row>
    <row r="60" spans="2:17" x14ac:dyDescent="0.3">
      <c r="C60" s="53"/>
      <c r="D60" s="53"/>
      <c r="E60" s="53"/>
      <c r="F60" s="53"/>
      <c r="G60" s="53"/>
      <c r="H60" s="53"/>
      <c r="I60" s="53"/>
      <c r="J60" s="53"/>
      <c r="K60" s="53"/>
      <c r="L60" s="53"/>
      <c r="M60" s="53"/>
      <c r="N60" s="53"/>
      <c r="O60" s="53"/>
      <c r="P60" s="53"/>
      <c r="Q60" s="50"/>
    </row>
    <row r="61" spans="2:17" x14ac:dyDescent="0.3">
      <c r="B61" s="44" t="s">
        <v>292</v>
      </c>
      <c r="C61" s="59" t="s">
        <v>281</v>
      </c>
      <c r="D61" s="53"/>
      <c r="E61" s="53"/>
      <c r="F61" s="53"/>
      <c r="G61" s="53"/>
      <c r="H61" s="53"/>
      <c r="I61" s="53"/>
      <c r="J61" s="53"/>
      <c r="K61" s="53"/>
      <c r="L61" s="53"/>
      <c r="M61" s="53"/>
      <c r="N61" s="53"/>
      <c r="O61" s="53"/>
      <c r="P61" s="53"/>
      <c r="Q61" s="50"/>
    </row>
    <row r="62" spans="2:17" x14ac:dyDescent="0.3">
      <c r="C62" s="53"/>
      <c r="D62" s="53"/>
      <c r="E62" s="53"/>
      <c r="F62" s="53"/>
      <c r="G62" s="53"/>
      <c r="H62" s="53"/>
      <c r="I62" s="53"/>
      <c r="J62" s="53"/>
      <c r="K62" s="53"/>
      <c r="L62" s="53"/>
      <c r="M62" s="53"/>
      <c r="N62" s="53"/>
      <c r="O62" s="53"/>
      <c r="P62" s="53"/>
      <c r="Q62" s="50"/>
    </row>
    <row r="63" spans="2:17" x14ac:dyDescent="0.3">
      <c r="B63" s="44" t="s">
        <v>289</v>
      </c>
      <c r="C63" s="51" t="s">
        <v>279</v>
      </c>
      <c r="D63" s="50"/>
      <c r="E63" s="50"/>
      <c r="F63" s="50"/>
      <c r="G63" s="50"/>
      <c r="H63" s="50"/>
      <c r="I63" s="50"/>
      <c r="J63" s="50"/>
      <c r="K63" s="50"/>
      <c r="L63" s="50"/>
      <c r="M63" s="50"/>
      <c r="N63" s="50"/>
      <c r="O63" s="50"/>
      <c r="P63" s="50"/>
      <c r="Q63" s="50"/>
    </row>
    <row r="64" spans="2:17" x14ac:dyDescent="0.3">
      <c r="B64" s="41" t="str">
        <f>CHAR(149)</f>
        <v>•</v>
      </c>
      <c r="C64" s="64" t="s">
        <v>278</v>
      </c>
      <c r="D64" s="61"/>
      <c r="E64" s="61"/>
      <c r="F64" s="61"/>
      <c r="G64" s="61"/>
      <c r="H64" s="61"/>
      <c r="I64" s="61"/>
      <c r="J64" s="61"/>
      <c r="K64" s="61"/>
      <c r="L64" s="61"/>
      <c r="M64" s="61"/>
      <c r="N64" s="61"/>
      <c r="O64" s="61"/>
      <c r="P64" s="61"/>
      <c r="Q64" s="50"/>
    </row>
    <row r="65" spans="2:17" x14ac:dyDescent="0.3">
      <c r="B65" s="41" t="str">
        <f>CHAR(149)</f>
        <v>•</v>
      </c>
      <c r="C65" s="64" t="s">
        <v>277</v>
      </c>
      <c r="D65" s="61"/>
      <c r="E65" s="61"/>
      <c r="F65" s="61"/>
      <c r="G65" s="61"/>
      <c r="H65" s="61"/>
      <c r="I65" s="61"/>
      <c r="J65" s="61"/>
      <c r="K65" s="61"/>
      <c r="L65" s="61"/>
      <c r="M65" s="61"/>
      <c r="N65" s="61"/>
      <c r="O65" s="61"/>
      <c r="P65" s="61"/>
      <c r="Q65" s="50"/>
    </row>
    <row r="66" spans="2:17" x14ac:dyDescent="0.3">
      <c r="B66" s="44" t="s">
        <v>286</v>
      </c>
      <c r="C66" s="59" t="s">
        <v>330</v>
      </c>
      <c r="D66" s="53"/>
      <c r="E66" s="53"/>
      <c r="F66" s="53"/>
      <c r="G66" s="53"/>
      <c r="H66" s="53"/>
      <c r="I66" s="53"/>
      <c r="J66" s="53"/>
      <c r="K66" s="53"/>
      <c r="L66" s="53"/>
      <c r="M66" s="53"/>
      <c r="N66" s="53"/>
      <c r="O66" s="53"/>
      <c r="P66" s="53"/>
      <c r="Q66" s="50"/>
    </row>
    <row r="67" spans="2:17" x14ac:dyDescent="0.3">
      <c r="C67" s="53"/>
      <c r="D67" s="53"/>
      <c r="E67" s="53"/>
      <c r="F67" s="53"/>
      <c r="G67" s="53"/>
      <c r="H67" s="53"/>
      <c r="I67" s="53"/>
      <c r="J67" s="53"/>
      <c r="K67" s="53"/>
      <c r="L67" s="53"/>
      <c r="M67" s="53"/>
      <c r="N67" s="53"/>
      <c r="O67" s="53"/>
      <c r="P67" s="53"/>
      <c r="Q67" s="50"/>
    </row>
    <row r="68" spans="2:17" x14ac:dyDescent="0.3">
      <c r="B68" s="44" t="s">
        <v>284</v>
      </c>
      <c r="C68" s="60" t="s">
        <v>274</v>
      </c>
      <c r="D68" s="61"/>
      <c r="E68" s="61"/>
      <c r="F68" s="61"/>
      <c r="G68" s="61"/>
      <c r="H68" s="61"/>
      <c r="I68" s="61"/>
      <c r="J68" s="61"/>
      <c r="K68" s="61"/>
      <c r="L68" s="61"/>
      <c r="M68" s="61"/>
      <c r="N68" s="61"/>
      <c r="O68" s="61"/>
      <c r="P68" s="61"/>
      <c r="Q68" s="50"/>
    </row>
    <row r="69" spans="2:17" ht="15" customHeight="1" x14ac:dyDescent="0.3">
      <c r="B69" s="44" t="s">
        <v>282</v>
      </c>
      <c r="C69" s="59" t="s">
        <v>273</v>
      </c>
      <c r="D69" s="53"/>
      <c r="E69" s="53"/>
      <c r="F69" s="53"/>
      <c r="G69" s="53"/>
      <c r="H69" s="53"/>
      <c r="I69" s="53"/>
      <c r="J69" s="53"/>
      <c r="K69" s="53"/>
      <c r="L69" s="53"/>
      <c r="M69" s="53"/>
      <c r="N69" s="53"/>
      <c r="O69" s="53"/>
      <c r="P69" s="53"/>
      <c r="Q69" s="50"/>
    </row>
    <row r="70" spans="2:17" x14ac:dyDescent="0.3">
      <c r="C70" s="53"/>
      <c r="D70" s="53"/>
      <c r="E70" s="53"/>
      <c r="F70" s="53"/>
      <c r="G70" s="53"/>
      <c r="H70" s="53"/>
      <c r="I70" s="53"/>
      <c r="J70" s="53"/>
      <c r="K70" s="53"/>
      <c r="L70" s="53"/>
      <c r="M70" s="53"/>
      <c r="N70" s="53"/>
      <c r="O70" s="53"/>
      <c r="P70" s="53"/>
      <c r="Q70" s="50"/>
    </row>
    <row r="71" spans="2:17" x14ac:dyDescent="0.3">
      <c r="B71" s="44" t="s">
        <v>280</v>
      </c>
      <c r="C71" s="59" t="s">
        <v>272</v>
      </c>
      <c r="D71" s="53"/>
      <c r="E71" s="53"/>
      <c r="F71" s="53"/>
      <c r="G71" s="53"/>
      <c r="H71" s="53"/>
      <c r="I71" s="53"/>
      <c r="J71" s="53"/>
      <c r="K71" s="53"/>
      <c r="L71" s="53"/>
      <c r="M71" s="53"/>
      <c r="N71" s="53"/>
      <c r="O71" s="53"/>
      <c r="P71" s="53"/>
    </row>
    <row r="72" spans="2:17" x14ac:dyDescent="0.3">
      <c r="C72" s="53"/>
      <c r="D72" s="53"/>
      <c r="E72" s="53"/>
      <c r="F72" s="53"/>
      <c r="G72" s="53"/>
      <c r="H72" s="53"/>
      <c r="I72" s="53"/>
      <c r="J72" s="53"/>
      <c r="K72" s="53"/>
      <c r="L72" s="53"/>
      <c r="M72" s="53"/>
      <c r="N72" s="53"/>
      <c r="O72" s="53"/>
      <c r="P72" s="53"/>
    </row>
    <row r="73" spans="2:17" x14ac:dyDescent="0.3">
      <c r="C73" s="53"/>
      <c r="D73" s="53"/>
      <c r="E73" s="53"/>
      <c r="F73" s="53"/>
      <c r="G73" s="53"/>
      <c r="H73" s="53"/>
      <c r="I73" s="53"/>
      <c r="J73" s="53"/>
      <c r="K73" s="53"/>
      <c r="L73" s="53"/>
      <c r="M73" s="53"/>
      <c r="N73" s="53"/>
      <c r="O73" s="53"/>
      <c r="P73" s="53"/>
    </row>
    <row r="74" spans="2:17" x14ac:dyDescent="0.3">
      <c r="B74" s="44" t="s">
        <v>276</v>
      </c>
      <c r="C74" s="59" t="s">
        <v>271</v>
      </c>
      <c r="D74" s="53"/>
      <c r="E74" s="53"/>
      <c r="F74" s="53"/>
      <c r="G74" s="53"/>
      <c r="H74" s="53"/>
      <c r="I74" s="53"/>
      <c r="J74" s="53"/>
      <c r="K74" s="53"/>
      <c r="L74" s="53"/>
      <c r="M74" s="53"/>
      <c r="N74" s="53"/>
      <c r="O74" s="53"/>
      <c r="P74" s="53"/>
    </row>
    <row r="75" spans="2:17" x14ac:dyDescent="0.3">
      <c r="C75" s="53"/>
      <c r="D75" s="53"/>
      <c r="E75" s="53"/>
      <c r="F75" s="53"/>
      <c r="G75" s="53"/>
      <c r="H75" s="53"/>
      <c r="I75" s="53"/>
      <c r="J75" s="53"/>
      <c r="K75" s="53"/>
      <c r="L75" s="53"/>
      <c r="M75" s="53"/>
      <c r="N75" s="53"/>
      <c r="O75" s="53"/>
      <c r="P75" s="53"/>
    </row>
    <row r="76" spans="2:17" x14ac:dyDescent="0.3">
      <c r="C76" s="53"/>
      <c r="D76" s="53"/>
      <c r="E76" s="53"/>
      <c r="F76" s="53"/>
      <c r="G76" s="53"/>
      <c r="H76" s="53"/>
      <c r="I76" s="53"/>
      <c r="J76" s="53"/>
      <c r="K76" s="53"/>
      <c r="L76" s="53"/>
      <c r="M76" s="53"/>
      <c r="N76" s="53"/>
      <c r="O76" s="53"/>
      <c r="P76" s="53"/>
    </row>
    <row r="77" spans="2:17" x14ac:dyDescent="0.3">
      <c r="B77" s="44" t="s">
        <v>275</v>
      </c>
      <c r="C77" s="52" t="s">
        <v>270</v>
      </c>
      <c r="D77" s="53"/>
      <c r="E77" s="53"/>
      <c r="F77" s="53"/>
      <c r="G77" s="53"/>
      <c r="H77" s="53"/>
      <c r="I77" s="53"/>
      <c r="J77" s="53"/>
      <c r="K77" s="53"/>
      <c r="L77" s="53"/>
      <c r="M77" s="53"/>
      <c r="N77" s="53"/>
      <c r="O77" s="53"/>
      <c r="P77" s="53"/>
    </row>
    <row r="78" spans="2:17" x14ac:dyDescent="0.3">
      <c r="C78" s="53"/>
      <c r="D78" s="53"/>
      <c r="E78" s="53"/>
      <c r="F78" s="53"/>
      <c r="G78" s="53"/>
      <c r="H78" s="53"/>
      <c r="I78" s="53"/>
      <c r="J78" s="53"/>
      <c r="K78" s="53"/>
      <c r="L78" s="53"/>
      <c r="M78" s="53"/>
      <c r="N78" s="53"/>
      <c r="O78" s="53"/>
      <c r="P78" s="53"/>
    </row>
    <row r="79" spans="2:17" x14ac:dyDescent="0.3">
      <c r="C79" s="53"/>
      <c r="D79" s="53"/>
      <c r="E79" s="53"/>
      <c r="F79" s="53"/>
      <c r="G79" s="53"/>
      <c r="H79" s="53"/>
      <c r="I79" s="53"/>
      <c r="J79" s="53"/>
      <c r="K79" s="53"/>
      <c r="L79" s="53"/>
      <c r="M79" s="53"/>
      <c r="N79" s="53"/>
      <c r="O79" s="53"/>
      <c r="P79" s="53"/>
    </row>
    <row r="81" spans="2:6" ht="18" x14ac:dyDescent="0.35">
      <c r="B81" s="43" t="s">
        <v>269</v>
      </c>
    </row>
    <row r="83" spans="2:6" x14ac:dyDescent="0.3">
      <c r="C83" s="54"/>
      <c r="D83" s="55" t="s">
        <v>268</v>
      </c>
      <c r="E83" s="57" t="s">
        <v>267</v>
      </c>
      <c r="F83" s="55" t="s">
        <v>266</v>
      </c>
    </row>
    <row r="84" spans="2:6" x14ac:dyDescent="0.3">
      <c r="C84" s="54"/>
      <c r="D84" s="56"/>
      <c r="E84" s="58"/>
      <c r="F84" s="56"/>
    </row>
    <row r="85" spans="2:6" ht="15" customHeight="1" x14ac:dyDescent="0.3">
      <c r="C85" s="45" t="s">
        <v>265</v>
      </c>
      <c r="D85" s="47">
        <v>12.44</v>
      </c>
      <c r="E85" s="47">
        <v>21.41</v>
      </c>
      <c r="F85" s="46">
        <v>0.85</v>
      </c>
    </row>
    <row r="86" spans="2:6" ht="30" customHeight="1" x14ac:dyDescent="0.3">
      <c r="C86" s="45" t="s">
        <v>264</v>
      </c>
      <c r="D86" s="49"/>
      <c r="E86" s="47"/>
      <c r="F86" s="47"/>
    </row>
    <row r="87" spans="2:6" ht="15" customHeight="1" x14ac:dyDescent="0.3">
      <c r="C87" s="45" t="s">
        <v>262</v>
      </c>
      <c r="D87" s="47">
        <v>7.27</v>
      </c>
      <c r="E87" s="47">
        <v>21.01</v>
      </c>
      <c r="F87" s="47">
        <v>0.84</v>
      </c>
    </row>
    <row r="88" spans="2:6" ht="15" customHeight="1" x14ac:dyDescent="0.3">
      <c r="C88" s="45" t="s">
        <v>261</v>
      </c>
      <c r="D88" s="42">
        <v>231</v>
      </c>
      <c r="E88" s="47">
        <v>238</v>
      </c>
      <c r="F88" s="42">
        <v>231</v>
      </c>
    </row>
    <row r="89" spans="2:6" ht="30" customHeight="1" x14ac:dyDescent="0.3">
      <c r="C89" s="45" t="s">
        <v>263</v>
      </c>
      <c r="D89" s="47"/>
      <c r="E89" s="47"/>
      <c r="F89" s="47"/>
    </row>
    <row r="90" spans="2:6" ht="15" customHeight="1" x14ac:dyDescent="0.3">
      <c r="C90" s="45" t="s">
        <v>262</v>
      </c>
      <c r="D90" s="47">
        <v>0.05</v>
      </c>
      <c r="E90" s="47">
        <v>0.1</v>
      </c>
      <c r="F90" s="47">
        <v>0.01</v>
      </c>
    </row>
    <row r="91" spans="2:6" ht="15" customHeight="1" x14ac:dyDescent="0.3">
      <c r="C91" s="45" t="s">
        <v>261</v>
      </c>
      <c r="D91" s="42">
        <v>20</v>
      </c>
      <c r="E91" s="47">
        <v>20</v>
      </c>
      <c r="F91" s="47">
        <v>11</v>
      </c>
    </row>
    <row r="92" spans="2:6" ht="30" customHeight="1" x14ac:dyDescent="0.3">
      <c r="C92" s="45" t="s">
        <v>260</v>
      </c>
      <c r="D92" s="47">
        <v>0.57999999999999996</v>
      </c>
      <c r="E92" s="47">
        <v>0.2</v>
      </c>
      <c r="F92" s="47">
        <v>0.08</v>
      </c>
    </row>
    <row r="93" spans="2:6" ht="30" customHeight="1" x14ac:dyDescent="0.3">
      <c r="C93" s="45" t="s">
        <v>259</v>
      </c>
      <c r="D93" s="47">
        <v>4.54</v>
      </c>
      <c r="E93" s="47">
        <v>0.1</v>
      </c>
      <c r="F93" s="47">
        <v>0.01</v>
      </c>
    </row>
  </sheetData>
  <mergeCells count="29">
    <mergeCell ref="C4:P5"/>
    <mergeCell ref="C6:P7"/>
    <mergeCell ref="C8:P8"/>
    <mergeCell ref="C9:P9"/>
    <mergeCell ref="C10:P10"/>
    <mergeCell ref="C13:P13"/>
    <mergeCell ref="C14:P14"/>
    <mergeCell ref="C17:P20"/>
    <mergeCell ref="C23:P24"/>
    <mergeCell ref="C34:P35"/>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77:P79"/>
    <mergeCell ref="C83:C84"/>
    <mergeCell ref="D83:D84"/>
    <mergeCell ref="E83:E84"/>
    <mergeCell ref="F83:F8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zoomScale="85" zoomScaleNormal="85" workbookViewId="0">
      <selection activeCell="A2" sqref="A2"/>
    </sheetView>
  </sheetViews>
  <sheetFormatPr defaultColWidth="9" defaultRowHeight="16.5" customHeight="1" x14ac:dyDescent="0.3"/>
  <cols>
    <col min="1" max="1" width="32.59765625" style="22" customWidth="1"/>
    <col min="2" max="2" width="1.5" style="22" customWidth="1"/>
    <col min="3" max="3" width="29.19921875" style="22" customWidth="1"/>
    <col min="4" max="4" width="1.8984375" style="22" customWidth="1"/>
    <col min="5" max="5" width="55.3984375" style="22" customWidth="1"/>
    <col min="6" max="6" width="12.3984375" style="22" customWidth="1"/>
    <col min="7" max="28" width="8" style="22" hidden="1" customWidth="1"/>
    <col min="29" max="29" width="8" style="22" customWidth="1"/>
    <col min="30" max="30" width="56.69921875" style="22" customWidth="1"/>
    <col min="31" max="31" width="17.69921875" style="22" customWidth="1"/>
    <col min="32" max="16384" width="9" style="22"/>
  </cols>
  <sheetData>
    <row r="1" spans="1:35" ht="30" customHeight="1" x14ac:dyDescent="0.3">
      <c r="A1" s="40" t="s">
        <v>340</v>
      </c>
      <c r="B1" s="29"/>
      <c r="C1" s="30"/>
      <c r="D1" s="30"/>
      <c r="E1" s="29"/>
      <c r="F1" s="29"/>
      <c r="G1" s="29"/>
      <c r="H1" s="29"/>
      <c r="I1" s="29"/>
      <c r="J1" s="29"/>
      <c r="K1" s="29"/>
      <c r="L1" s="29"/>
      <c r="M1" s="29"/>
      <c r="N1" s="29"/>
      <c r="O1" s="29"/>
      <c r="P1" s="29"/>
      <c r="Q1" s="29"/>
      <c r="R1" s="29"/>
      <c r="S1" s="29"/>
      <c r="T1" s="29"/>
      <c r="U1" s="29"/>
      <c r="V1" s="29"/>
      <c r="W1" s="29"/>
      <c r="X1" s="29"/>
      <c r="Y1" s="29"/>
      <c r="Z1" s="29"/>
      <c r="AA1" s="29"/>
      <c r="AB1" s="29"/>
      <c r="AC1" s="29"/>
      <c r="AD1" s="29"/>
    </row>
    <row r="2" spans="1:35" ht="5.25" customHeight="1" x14ac:dyDescent="0.3">
      <c r="A2" s="29"/>
      <c r="B2" s="29"/>
      <c r="C2" s="30"/>
      <c r="D2" s="30"/>
      <c r="E2" s="29"/>
      <c r="F2" s="29"/>
      <c r="G2" s="29"/>
      <c r="H2" s="29"/>
      <c r="I2" s="29"/>
      <c r="J2" s="29"/>
      <c r="K2" s="29"/>
      <c r="L2" s="29"/>
      <c r="M2" s="29"/>
      <c r="N2" s="29"/>
      <c r="O2" s="29"/>
      <c r="P2" s="29"/>
      <c r="Q2" s="29"/>
      <c r="R2" s="29"/>
      <c r="S2" s="29"/>
      <c r="T2" s="29"/>
      <c r="U2" s="29"/>
      <c r="V2" s="29"/>
      <c r="W2" s="29"/>
      <c r="X2" s="29"/>
      <c r="Y2" s="29"/>
      <c r="Z2" s="29"/>
      <c r="AA2" s="29"/>
      <c r="AB2" s="29"/>
      <c r="AC2" s="29"/>
      <c r="AD2" s="29"/>
    </row>
    <row r="3" spans="1:35" ht="25.5" customHeight="1" x14ac:dyDescent="0.3">
      <c r="A3" s="39" t="s">
        <v>258</v>
      </c>
      <c r="B3" s="29"/>
      <c r="C3" s="30"/>
      <c r="D3" s="30"/>
      <c r="E3" s="29"/>
      <c r="F3" s="29"/>
      <c r="G3" s="29"/>
      <c r="H3" s="29"/>
      <c r="I3" s="29">
        <v>20</v>
      </c>
      <c r="J3" s="29">
        <v>19</v>
      </c>
      <c r="K3" s="29">
        <v>18</v>
      </c>
      <c r="L3" s="29">
        <v>17</v>
      </c>
      <c r="M3" s="29">
        <v>16</v>
      </c>
      <c r="N3" s="29">
        <v>15</v>
      </c>
      <c r="O3" s="29">
        <v>14</v>
      </c>
      <c r="P3" s="29">
        <v>13</v>
      </c>
      <c r="Q3" s="29">
        <v>12</v>
      </c>
      <c r="R3" s="29">
        <v>11</v>
      </c>
      <c r="S3" s="29">
        <v>10</v>
      </c>
      <c r="T3" s="29">
        <v>9</v>
      </c>
      <c r="U3" s="29">
        <v>8</v>
      </c>
      <c r="V3" s="29">
        <v>7</v>
      </c>
      <c r="W3" s="29">
        <v>6</v>
      </c>
      <c r="X3" s="29">
        <v>5</v>
      </c>
      <c r="Y3" s="29">
        <v>4</v>
      </c>
      <c r="Z3" s="29">
        <v>3</v>
      </c>
      <c r="AA3" s="29">
        <v>2</v>
      </c>
      <c r="AB3" s="29">
        <v>1</v>
      </c>
      <c r="AC3" s="29"/>
    </row>
    <row r="4" spans="1:35" ht="5.25" customHeight="1" thickBot="1" x14ac:dyDescent="0.35">
      <c r="C4" s="27"/>
      <c r="D4" s="27"/>
      <c r="I4" s="22" t="b">
        <f t="shared" ref="I4:AB4" si="0">ISNUMBER(VALUE(MID($G$7,I$3,1)))</f>
        <v>0</v>
      </c>
      <c r="J4" s="22" t="b">
        <f t="shared" si="0"/>
        <v>0</v>
      </c>
      <c r="K4" s="22" t="b">
        <f t="shared" si="0"/>
        <v>0</v>
      </c>
      <c r="L4" s="22" t="b">
        <f t="shared" si="0"/>
        <v>0</v>
      </c>
      <c r="M4" s="22" t="b">
        <f t="shared" si="0"/>
        <v>0</v>
      </c>
      <c r="N4" s="22" t="b">
        <f t="shared" si="0"/>
        <v>0</v>
      </c>
      <c r="O4" s="22" t="b">
        <f t="shared" si="0"/>
        <v>0</v>
      </c>
      <c r="P4" s="22" t="b">
        <f t="shared" si="0"/>
        <v>0</v>
      </c>
      <c r="Q4" s="22" t="b">
        <f t="shared" si="0"/>
        <v>0</v>
      </c>
      <c r="R4" s="22" t="b">
        <f t="shared" si="0"/>
        <v>0</v>
      </c>
      <c r="S4" s="22" t="b">
        <f t="shared" si="0"/>
        <v>0</v>
      </c>
      <c r="T4" s="22" t="b">
        <f t="shared" si="0"/>
        <v>0</v>
      </c>
      <c r="U4" s="22" t="b">
        <f t="shared" si="0"/>
        <v>0</v>
      </c>
      <c r="V4" s="22" t="b">
        <f t="shared" si="0"/>
        <v>0</v>
      </c>
      <c r="W4" s="22" t="b">
        <f t="shared" si="0"/>
        <v>0</v>
      </c>
      <c r="X4" s="22" t="b">
        <f t="shared" si="0"/>
        <v>0</v>
      </c>
      <c r="Y4" s="22" t="b">
        <f t="shared" si="0"/>
        <v>0</v>
      </c>
      <c r="Z4" s="22" t="b">
        <f t="shared" si="0"/>
        <v>0</v>
      </c>
      <c r="AA4" s="22" t="b">
        <f t="shared" si="0"/>
        <v>0</v>
      </c>
      <c r="AB4" s="22" t="b">
        <f t="shared" si="0"/>
        <v>0</v>
      </c>
    </row>
    <row r="5" spans="1:35" ht="27.75" customHeight="1" thickBot="1" x14ac:dyDescent="0.4">
      <c r="A5" s="38"/>
      <c r="C5" s="37" t="str">
        <f>IF(AND(LEN($A$5)&gt;0,LEN($A$5)&lt;5),"ERROR: INCOMPLETE POSTCODE",IF(OR($A5="",$A5="Type your postcode here"),"",IF(AND(NOT(ISBLANK($G$9)),NOT(ISNA($G$9)))=FALSE,"ERROR, INCOMPLETE OR INVALID","")))</f>
        <v/>
      </c>
      <c r="D5" s="27"/>
    </row>
    <row r="6" spans="1:35" ht="9" customHeight="1" x14ac:dyDescent="0.3">
      <c r="C6" s="27"/>
      <c r="D6" s="27"/>
    </row>
    <row r="7" spans="1:35" ht="24.75" customHeight="1" x14ac:dyDescent="0.3">
      <c r="A7" s="36" t="s">
        <v>257</v>
      </c>
      <c r="D7" s="27"/>
      <c r="E7" s="5"/>
      <c r="G7" s="22" t="str">
        <f>UPPER(SUBSTITUTE(A5," ",""))</f>
        <v/>
      </c>
      <c r="H7" s="22" t="e">
        <f ca="1">FirstBitOfPostcode&amp;" "&amp;SecondBitOfPostcode</f>
        <v>#N/A</v>
      </c>
      <c r="I7" s="22" t="e">
        <f ca="1">OFFSET($A$3,0,MATCH(TRUE,$4:$4,0)-1)</f>
        <v>#N/A</v>
      </c>
      <c r="J7" s="22">
        <f>LEN(PostcodeNoSpaces)</f>
        <v>0</v>
      </c>
      <c r="K7" s="22" t="e">
        <f ca="1">TRIM(MID(PostcodeNoSpaces,1,PositionOfLastNumberInPostcodeString-1))</f>
        <v>#N/A</v>
      </c>
      <c r="L7" s="22" t="e">
        <f ca="1">TRIM(MID(PostcodeNoSpaces,PositionOfLastNumberInPostcodeString,LengthOfPostcodeString-PositionOfLastNumberInPostcodeString+1))</f>
        <v>#N/A</v>
      </c>
      <c r="AE7" s="5"/>
      <c r="AF7" s="5"/>
      <c r="AG7" s="5"/>
      <c r="AH7" s="5"/>
      <c r="AI7" s="5"/>
    </row>
    <row r="8" spans="1:35" ht="18" customHeight="1" thickBot="1" x14ac:dyDescent="0.35">
      <c r="A8" s="36" t="s">
        <v>256</v>
      </c>
      <c r="B8" s="29"/>
      <c r="C8" s="35" t="s">
        <v>255</v>
      </c>
      <c r="D8" s="27"/>
    </row>
    <row r="9" spans="1:35" ht="16.5" customHeight="1" thickBot="1" x14ac:dyDescent="0.35">
      <c r="A9" s="33" t="e">
        <f ca="1">IF(LEN(C5)&gt;0,"",FirstBitOfPostcode&amp;" "&amp;LEFT(SecondBitOfPostcode,1))</f>
        <v>#N/A</v>
      </c>
      <c r="B9" s="34"/>
      <c r="C9" s="33" t="e">
        <f ca="1">IF(LEN(C5)&gt;0,"",IF(LEN(PostcodeArea)=0,"",PostcodeArea&amp;" - "&amp;INDEX('All postcode data'!$1:$1048576,MATCH(PostcodeArea,'All postcode data'!B:B,0),3)))</f>
        <v>#N/A</v>
      </c>
      <c r="D9" s="27"/>
      <c r="G9" s="33" t="e">
        <f ca="1">IF(ISNUMBER(VALUE(MID(PostcodeDistrict,2,1))),LEFT(PostcodeDistrict,1),LEFT(PostcodeDistrict,2))</f>
        <v>#N/A</v>
      </c>
      <c r="I9" s="32" t="e">
        <f ca="1">FirstBitOfPostcode</f>
        <v>#N/A</v>
      </c>
      <c r="AD9" s="5"/>
    </row>
    <row r="10" spans="1:35" ht="16.5" customHeight="1" x14ac:dyDescent="0.3">
      <c r="A10" s="31"/>
      <c r="B10" s="31"/>
      <c r="C10" s="27"/>
      <c r="D10" s="27"/>
      <c r="AD10" s="5"/>
    </row>
    <row r="11" spans="1:35" ht="16.5" customHeight="1" x14ac:dyDescent="0.3">
      <c r="A11" s="28" t="s">
        <v>2</v>
      </c>
      <c r="B11" s="31"/>
      <c r="C11" s="5"/>
      <c r="D11" s="27"/>
      <c r="F11" s="25"/>
      <c r="AD11" s="5"/>
    </row>
    <row r="12" spans="1:35" s="29" customFormat="1" ht="18" customHeight="1" x14ac:dyDescent="0.3">
      <c r="A12" s="28" t="s">
        <v>254</v>
      </c>
      <c r="B12" s="31"/>
      <c r="C12" s="30"/>
      <c r="AC12" s="5"/>
    </row>
    <row r="13" spans="1:35" ht="16.5" customHeight="1" thickBot="1" x14ac:dyDescent="0.35">
      <c r="A13" s="28"/>
      <c r="B13" s="28"/>
      <c r="C13" s="27"/>
      <c r="E13" s="25"/>
      <c r="AC13" s="5"/>
    </row>
    <row r="14" spans="1:35" ht="16.5" customHeight="1" thickBot="1" x14ac:dyDescent="0.35">
      <c r="A14" s="26" t="e">
        <f ca="1">INDEX('All postcode data'!$1:$1048576,MATCH(PostcodeSector,'All postcode data'!$D:$D,0),5)</f>
        <v>#N/A</v>
      </c>
      <c r="C14" s="5"/>
      <c r="D14" s="5"/>
      <c r="E14" s="25"/>
      <c r="F14" s="5"/>
      <c r="G14" s="5"/>
      <c r="H14" s="5"/>
      <c r="I14" s="5"/>
      <c r="J14" s="5"/>
      <c r="K14" s="5"/>
      <c r="L14" s="5"/>
      <c r="M14" s="5"/>
      <c r="N14" s="5"/>
      <c r="O14" s="5"/>
      <c r="P14" s="5"/>
      <c r="Q14" s="5"/>
      <c r="R14" s="5"/>
      <c r="S14" s="5"/>
      <c r="T14" s="5"/>
      <c r="U14" s="5"/>
      <c r="V14" s="5"/>
      <c r="W14" s="5"/>
      <c r="X14" s="5"/>
      <c r="Y14" s="5"/>
      <c r="Z14" s="5"/>
      <c r="AA14" s="5"/>
      <c r="AB14" s="5"/>
      <c r="AC14" s="5"/>
      <c r="AD14" s="5"/>
      <c r="AE14" s="5"/>
    </row>
    <row r="16" spans="1:35" ht="16.5" customHeight="1" thickBot="1" x14ac:dyDescent="0.35">
      <c r="D16" s="24"/>
    </row>
    <row r="17" spans="1:1" ht="47.25" customHeight="1" thickTop="1" thickBot="1" x14ac:dyDescent="0.35">
      <c r="A17" s="23" t="s">
        <v>253</v>
      </c>
    </row>
    <row r="18" spans="1:1" ht="16.5" customHeight="1" thickTop="1" x14ac:dyDescent="0.3"/>
  </sheetData>
  <sheetProtection selectLockedCells="1"/>
  <conditionalFormatting sqref="A13:B13">
    <cfRule type="expression" dxfId="4" priority="1">
      <formula>AND(NOT(ISBLANK($A$9)),NOT(ISNA($A$9)))=FALSE</formula>
    </cfRule>
  </conditionalFormatting>
  <conditionalFormatting sqref="A7:B9 A10:C10 C8 A11:B12 A14 E14 D9:AC11 C12:AB13">
    <cfRule type="expression" dxfId="3" priority="4">
      <formula>AND(NOT(ISBLANK($A$9)),NOT(ISNA($A$9)))=FALSE</formula>
    </cfRule>
  </conditionalFormatting>
  <conditionalFormatting sqref="C9">
    <cfRule type="expression" dxfId="2" priority="3">
      <formula>AND(NOT(ISBLANK($A$9)),NOT(ISNA($A$9)))=FALSE</formula>
    </cfRule>
  </conditionalFormatting>
  <conditionalFormatting sqref="C9 G9 I9">
    <cfRule type="expression" dxfId="1" priority="2">
      <formula>AND(NOT(ISBLANK(C9)),NOT(ISNA($A$9)))=FALSE</formula>
    </cfRule>
  </conditionalFormatting>
  <conditionalFormatting sqref="C5">
    <cfRule type="expression" dxfId="0" priority="5">
      <formula>LEN($C$5)&gt;0</formula>
    </cfRule>
  </conditionalFormatting>
  <hyperlinks>
    <hyperlink ref="A17" location="'All postcode data'!A1" display="Or click here to browse all geographies"/>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tabSelected="1" zoomScale="70" zoomScaleNormal="70" workbookViewId="0">
      <pane ySplit="8" topLeftCell="A231" activePane="bottomLeft" state="frozen"/>
      <selection pane="bottomLeft" activeCell="E253" sqref="E253"/>
    </sheetView>
  </sheetViews>
  <sheetFormatPr defaultColWidth="9" defaultRowHeight="14.4" outlineLevelRow="1" x14ac:dyDescent="0.3"/>
  <cols>
    <col min="1" max="1" width="31.19921875" style="5" customWidth="1"/>
    <col min="2" max="2" width="9.59765625" style="7" customWidth="1"/>
    <col min="3" max="3" width="46.19921875" style="5" customWidth="1"/>
    <col min="4" max="4" width="17.19921875" style="6" customWidth="1"/>
    <col min="5" max="5" width="22.5" style="5" customWidth="1"/>
    <col min="6" max="16384" width="9" style="5"/>
  </cols>
  <sheetData>
    <row r="1" spans="1:10" ht="27.75" customHeight="1" x14ac:dyDescent="0.3">
      <c r="A1" s="1" t="s">
        <v>338</v>
      </c>
      <c r="C1" s="1"/>
    </row>
    <row r="2" spans="1:10" ht="9" customHeight="1" x14ac:dyDescent="0.3">
      <c r="A2" s="1"/>
      <c r="C2" s="1"/>
    </row>
    <row r="3" spans="1:10" ht="27.75" customHeight="1" x14ac:dyDescent="0.3">
      <c r="A3" s="2" t="s">
        <v>0</v>
      </c>
      <c r="C3" s="1"/>
    </row>
    <row r="4" spans="1:10" ht="9" customHeight="1" thickBot="1" x14ac:dyDescent="0.35">
      <c r="C4" s="1"/>
    </row>
    <row r="5" spans="1:10" s="14" customFormat="1" ht="27.75" customHeight="1" thickBot="1" x14ac:dyDescent="0.3">
      <c r="A5" s="67" t="s">
        <v>1</v>
      </c>
      <c r="B5" s="68"/>
      <c r="C5" s="69"/>
      <c r="D5" s="11"/>
    </row>
    <row r="6" spans="1:10" ht="12" customHeight="1" x14ac:dyDescent="0.3">
      <c r="J6" s="18"/>
    </row>
    <row r="7" spans="1:10" ht="15.75" customHeight="1" thickBot="1" x14ac:dyDescent="0.35">
      <c r="A7" s="3"/>
      <c r="B7" s="13"/>
      <c r="C7" s="4"/>
      <c r="D7" s="19"/>
      <c r="E7" s="15" t="s">
        <v>252</v>
      </c>
      <c r="F7" s="16"/>
      <c r="G7" s="16"/>
      <c r="H7" s="17"/>
      <c r="I7" s="17"/>
      <c r="J7" s="17"/>
    </row>
    <row r="8" spans="1:10" ht="18.75" customHeight="1" thickTop="1" x14ac:dyDescent="0.3">
      <c r="A8" s="12" t="s">
        <v>3</v>
      </c>
      <c r="B8" s="12" t="s">
        <v>4</v>
      </c>
      <c r="C8" s="12" t="s">
        <v>5</v>
      </c>
      <c r="D8" s="20" t="s">
        <v>6</v>
      </c>
      <c r="E8" s="10" t="s">
        <v>339</v>
      </c>
      <c r="J8" s="18"/>
    </row>
    <row r="9" spans="1:10" ht="15" customHeight="1" outlineLevel="1" x14ac:dyDescent="0.3">
      <c r="A9" s="8" t="s">
        <v>251</v>
      </c>
      <c r="B9" s="8" t="s">
        <v>332</v>
      </c>
      <c r="C9" s="6" t="s">
        <v>250</v>
      </c>
      <c r="D9" s="6" t="s">
        <v>7</v>
      </c>
      <c r="E9" s="9" t="s">
        <v>333</v>
      </c>
    </row>
    <row r="10" spans="1:10" ht="15" customHeight="1" outlineLevel="1" x14ac:dyDescent="0.3">
      <c r="A10" s="8" t="s">
        <v>251</v>
      </c>
      <c r="B10" s="8" t="s">
        <v>332</v>
      </c>
      <c r="C10" s="6" t="s">
        <v>250</v>
      </c>
      <c r="D10" s="6" t="s">
        <v>8</v>
      </c>
      <c r="E10" s="9" t="s">
        <v>333</v>
      </c>
    </row>
    <row r="11" spans="1:10" ht="15" customHeight="1" outlineLevel="1" x14ac:dyDescent="0.3">
      <c r="A11" s="8" t="s">
        <v>251</v>
      </c>
      <c r="B11" s="8" t="s">
        <v>332</v>
      </c>
      <c r="C11" s="6" t="s">
        <v>250</v>
      </c>
      <c r="D11" s="6" t="s">
        <v>9</v>
      </c>
      <c r="E11" s="9" t="s">
        <v>333</v>
      </c>
    </row>
    <row r="12" spans="1:10" ht="15" customHeight="1" outlineLevel="1" x14ac:dyDescent="0.3">
      <c r="A12" s="8" t="s">
        <v>251</v>
      </c>
      <c r="B12" s="8" t="s">
        <v>332</v>
      </c>
      <c r="C12" s="6" t="s">
        <v>250</v>
      </c>
      <c r="D12" s="6" t="s">
        <v>10</v>
      </c>
      <c r="E12" s="9" t="s">
        <v>333</v>
      </c>
    </row>
    <row r="13" spans="1:10" ht="15" customHeight="1" outlineLevel="1" x14ac:dyDescent="0.3">
      <c r="A13" s="8" t="s">
        <v>251</v>
      </c>
      <c r="B13" s="8" t="s">
        <v>332</v>
      </c>
      <c r="C13" s="6" t="s">
        <v>250</v>
      </c>
      <c r="D13" s="6" t="s">
        <v>11</v>
      </c>
      <c r="E13" s="9" t="s">
        <v>333</v>
      </c>
    </row>
    <row r="14" spans="1:10" ht="15" customHeight="1" outlineLevel="1" x14ac:dyDescent="0.3">
      <c r="A14" s="8" t="s">
        <v>251</v>
      </c>
      <c r="B14" s="8" t="s">
        <v>332</v>
      </c>
      <c r="C14" s="6" t="s">
        <v>250</v>
      </c>
      <c r="D14" s="6" t="s">
        <v>12</v>
      </c>
      <c r="E14" s="9" t="s">
        <v>333</v>
      </c>
    </row>
    <row r="15" spans="1:10" ht="15" customHeight="1" outlineLevel="1" x14ac:dyDescent="0.3">
      <c r="A15" s="8" t="s">
        <v>251</v>
      </c>
      <c r="B15" s="8" t="s">
        <v>332</v>
      </c>
      <c r="C15" s="6" t="s">
        <v>250</v>
      </c>
      <c r="D15" s="6" t="s">
        <v>13</v>
      </c>
      <c r="E15" s="9" t="s">
        <v>333</v>
      </c>
    </row>
    <row r="16" spans="1:10" ht="15" customHeight="1" outlineLevel="1" x14ac:dyDescent="0.3">
      <c r="A16" s="8" t="s">
        <v>251</v>
      </c>
      <c r="B16" s="8" t="s">
        <v>332</v>
      </c>
      <c r="C16" s="6" t="s">
        <v>250</v>
      </c>
      <c r="D16" s="6" t="s">
        <v>14</v>
      </c>
      <c r="E16" s="9">
        <v>2386691.649999999</v>
      </c>
    </row>
    <row r="17" spans="1:5" ht="15" customHeight="1" outlineLevel="1" x14ac:dyDescent="0.3">
      <c r="A17" s="8" t="s">
        <v>251</v>
      </c>
      <c r="B17" s="8" t="s">
        <v>332</v>
      </c>
      <c r="C17" s="6" t="s">
        <v>250</v>
      </c>
      <c r="D17" s="6" t="s">
        <v>15</v>
      </c>
      <c r="E17" s="9" t="s">
        <v>333</v>
      </c>
    </row>
    <row r="18" spans="1:5" ht="15" customHeight="1" outlineLevel="1" x14ac:dyDescent="0.3">
      <c r="A18" s="8" t="s">
        <v>251</v>
      </c>
      <c r="B18" s="8" t="s">
        <v>332</v>
      </c>
      <c r="C18" s="6" t="s">
        <v>250</v>
      </c>
      <c r="D18" s="6" t="s">
        <v>16</v>
      </c>
      <c r="E18" s="9">
        <v>957177.67999999993</v>
      </c>
    </row>
    <row r="19" spans="1:5" ht="15" customHeight="1" outlineLevel="1" x14ac:dyDescent="0.3">
      <c r="A19" s="8" t="s">
        <v>251</v>
      </c>
      <c r="B19" s="8" t="s">
        <v>332</v>
      </c>
      <c r="C19" s="6" t="s">
        <v>250</v>
      </c>
      <c r="D19" s="6" t="s">
        <v>17</v>
      </c>
      <c r="E19" s="9">
        <v>1382996.94</v>
      </c>
    </row>
    <row r="20" spans="1:5" ht="15" customHeight="1" outlineLevel="1" x14ac:dyDescent="0.3">
      <c r="A20" s="8" t="s">
        <v>251</v>
      </c>
      <c r="B20" s="8" t="s">
        <v>332</v>
      </c>
      <c r="C20" s="6" t="s">
        <v>250</v>
      </c>
      <c r="D20" s="6" t="s">
        <v>18</v>
      </c>
      <c r="E20" s="9">
        <v>117416.81000000001</v>
      </c>
    </row>
    <row r="21" spans="1:5" ht="15" customHeight="1" outlineLevel="1" x14ac:dyDescent="0.3">
      <c r="A21" s="8" t="s">
        <v>251</v>
      </c>
      <c r="B21" s="8" t="s">
        <v>332</v>
      </c>
      <c r="C21" s="6" t="s">
        <v>250</v>
      </c>
      <c r="D21" s="6" t="s">
        <v>19</v>
      </c>
      <c r="E21" s="9">
        <v>129618.82999999997</v>
      </c>
    </row>
    <row r="22" spans="1:5" ht="15" customHeight="1" outlineLevel="1" x14ac:dyDescent="0.3">
      <c r="A22" s="8" t="s">
        <v>251</v>
      </c>
      <c r="B22" s="8" t="s">
        <v>332</v>
      </c>
      <c r="C22" s="6" t="s">
        <v>250</v>
      </c>
      <c r="D22" s="6" t="s">
        <v>20</v>
      </c>
      <c r="E22" s="9">
        <v>454701.29</v>
      </c>
    </row>
    <row r="23" spans="1:5" ht="15" customHeight="1" outlineLevel="1" x14ac:dyDescent="0.3">
      <c r="A23" s="8" t="s">
        <v>251</v>
      </c>
      <c r="B23" s="8" t="s">
        <v>332</v>
      </c>
      <c r="C23" s="6" t="s">
        <v>250</v>
      </c>
      <c r="D23" s="6" t="s">
        <v>21</v>
      </c>
      <c r="E23" s="9">
        <v>566337.96</v>
      </c>
    </row>
    <row r="24" spans="1:5" ht="15" customHeight="1" outlineLevel="1" x14ac:dyDescent="0.3">
      <c r="A24" s="8" t="s">
        <v>251</v>
      </c>
      <c r="B24" s="8" t="s">
        <v>332</v>
      </c>
      <c r="C24" s="6" t="s">
        <v>250</v>
      </c>
      <c r="D24" s="6" t="s">
        <v>22</v>
      </c>
      <c r="E24" s="9">
        <v>76441.37</v>
      </c>
    </row>
    <row r="25" spans="1:5" ht="15" customHeight="1" outlineLevel="1" x14ac:dyDescent="0.3">
      <c r="A25" s="8" t="s">
        <v>251</v>
      </c>
      <c r="B25" s="8" t="s">
        <v>332</v>
      </c>
      <c r="C25" s="6" t="s">
        <v>250</v>
      </c>
      <c r="D25" s="6" t="s">
        <v>23</v>
      </c>
      <c r="E25" s="9">
        <v>160108.76</v>
      </c>
    </row>
    <row r="26" spans="1:5" ht="15" customHeight="1" outlineLevel="1" x14ac:dyDescent="0.3">
      <c r="A26" s="8" t="s">
        <v>251</v>
      </c>
      <c r="B26" s="8" t="s">
        <v>332</v>
      </c>
      <c r="C26" s="6" t="s">
        <v>250</v>
      </c>
      <c r="D26" s="6" t="s">
        <v>24</v>
      </c>
      <c r="E26" s="9">
        <v>779365.50000000047</v>
      </c>
    </row>
    <row r="27" spans="1:5" ht="15" customHeight="1" outlineLevel="1" x14ac:dyDescent="0.3">
      <c r="A27" s="8" t="s">
        <v>251</v>
      </c>
      <c r="B27" s="8" t="s">
        <v>332</v>
      </c>
      <c r="C27" s="6" t="s">
        <v>250</v>
      </c>
      <c r="D27" s="6" t="s">
        <v>25</v>
      </c>
      <c r="E27" s="9">
        <v>466103.04000000015</v>
      </c>
    </row>
    <row r="28" spans="1:5" ht="15" customHeight="1" outlineLevel="1" x14ac:dyDescent="0.3">
      <c r="A28" s="8" t="s">
        <v>251</v>
      </c>
      <c r="B28" s="8" t="s">
        <v>332</v>
      </c>
      <c r="C28" s="6" t="s">
        <v>250</v>
      </c>
      <c r="D28" s="6" t="s">
        <v>26</v>
      </c>
      <c r="E28" s="9">
        <v>362030.80999999994</v>
      </c>
    </row>
    <row r="29" spans="1:5" ht="15" customHeight="1" outlineLevel="1" x14ac:dyDescent="0.3">
      <c r="A29" s="8" t="s">
        <v>251</v>
      </c>
      <c r="B29" s="8" t="s">
        <v>332</v>
      </c>
      <c r="C29" s="6" t="s">
        <v>250</v>
      </c>
      <c r="D29" s="6" t="s">
        <v>27</v>
      </c>
      <c r="E29" s="9">
        <v>836466.97</v>
      </c>
    </row>
    <row r="30" spans="1:5" ht="15" customHeight="1" outlineLevel="1" x14ac:dyDescent="0.3">
      <c r="A30" s="8" t="s">
        <v>251</v>
      </c>
      <c r="B30" s="8" t="s">
        <v>332</v>
      </c>
      <c r="C30" s="6" t="s">
        <v>250</v>
      </c>
      <c r="D30" s="6" t="s">
        <v>28</v>
      </c>
      <c r="E30" s="9" t="s">
        <v>333</v>
      </c>
    </row>
    <row r="31" spans="1:5" ht="15" customHeight="1" outlineLevel="1" x14ac:dyDescent="0.3">
      <c r="A31" s="8" t="s">
        <v>251</v>
      </c>
      <c r="B31" s="8" t="s">
        <v>332</v>
      </c>
      <c r="C31" s="6" t="s">
        <v>250</v>
      </c>
      <c r="D31" s="6" t="s">
        <v>29</v>
      </c>
      <c r="E31" s="9">
        <v>112372.43999999999</v>
      </c>
    </row>
    <row r="32" spans="1:5" ht="15" customHeight="1" outlineLevel="1" x14ac:dyDescent="0.3">
      <c r="A32" s="8" t="s">
        <v>251</v>
      </c>
      <c r="B32" s="8" t="s">
        <v>332</v>
      </c>
      <c r="C32" s="6" t="s">
        <v>250</v>
      </c>
      <c r="D32" s="6" t="s">
        <v>30</v>
      </c>
      <c r="E32" s="9">
        <v>626807.19999999984</v>
      </c>
    </row>
    <row r="33" spans="1:5" ht="15" customHeight="1" outlineLevel="1" x14ac:dyDescent="0.3">
      <c r="A33" s="8" t="s">
        <v>251</v>
      </c>
      <c r="B33" s="8" t="s">
        <v>332</v>
      </c>
      <c r="C33" s="6" t="s">
        <v>250</v>
      </c>
      <c r="D33" s="6" t="s">
        <v>31</v>
      </c>
      <c r="E33" s="9">
        <v>1196415.7300000002</v>
      </c>
    </row>
    <row r="34" spans="1:5" ht="15" customHeight="1" outlineLevel="1" x14ac:dyDescent="0.3">
      <c r="A34" s="8" t="s">
        <v>251</v>
      </c>
      <c r="B34" s="8" t="s">
        <v>332</v>
      </c>
      <c r="C34" s="6" t="s">
        <v>250</v>
      </c>
      <c r="D34" s="6" t="s">
        <v>32</v>
      </c>
      <c r="E34" s="9">
        <v>782912.23999999987</v>
      </c>
    </row>
    <row r="35" spans="1:5" ht="15" customHeight="1" outlineLevel="1" x14ac:dyDescent="0.3">
      <c r="A35" s="8" t="s">
        <v>251</v>
      </c>
      <c r="B35" s="8" t="s">
        <v>332</v>
      </c>
      <c r="C35" s="6" t="s">
        <v>250</v>
      </c>
      <c r="D35" s="6" t="s">
        <v>33</v>
      </c>
      <c r="E35" s="9">
        <v>1284616.3800000001</v>
      </c>
    </row>
    <row r="36" spans="1:5" ht="15" customHeight="1" outlineLevel="1" x14ac:dyDescent="0.3">
      <c r="A36" s="8" t="s">
        <v>251</v>
      </c>
      <c r="B36" s="8" t="s">
        <v>332</v>
      </c>
      <c r="C36" s="6" t="s">
        <v>250</v>
      </c>
      <c r="D36" s="6" t="s">
        <v>34</v>
      </c>
      <c r="E36" s="9">
        <v>545865.46999999986</v>
      </c>
    </row>
    <row r="37" spans="1:5" ht="15" customHeight="1" outlineLevel="1" x14ac:dyDescent="0.3">
      <c r="A37" s="8" t="s">
        <v>251</v>
      </c>
      <c r="B37" s="8" t="s">
        <v>332</v>
      </c>
      <c r="C37" s="6" t="s">
        <v>250</v>
      </c>
      <c r="D37" s="6" t="s">
        <v>35</v>
      </c>
      <c r="E37" s="9">
        <v>2549552</v>
      </c>
    </row>
    <row r="38" spans="1:5" ht="15" customHeight="1" outlineLevel="1" x14ac:dyDescent="0.3">
      <c r="A38" s="8" t="s">
        <v>251</v>
      </c>
      <c r="B38" s="8" t="s">
        <v>332</v>
      </c>
      <c r="C38" s="6" t="s">
        <v>250</v>
      </c>
      <c r="D38" s="6" t="s">
        <v>36</v>
      </c>
      <c r="E38" s="9">
        <v>959809.55999999959</v>
      </c>
    </row>
    <row r="39" spans="1:5" ht="15" customHeight="1" outlineLevel="1" x14ac:dyDescent="0.3">
      <c r="A39" s="8" t="s">
        <v>251</v>
      </c>
      <c r="B39" s="8" t="s">
        <v>332</v>
      </c>
      <c r="C39" s="6" t="s">
        <v>250</v>
      </c>
      <c r="D39" s="6" t="s">
        <v>37</v>
      </c>
      <c r="E39" s="9">
        <v>3797888.78</v>
      </c>
    </row>
    <row r="40" spans="1:5" ht="15" customHeight="1" outlineLevel="1" x14ac:dyDescent="0.3">
      <c r="A40" s="8" t="s">
        <v>251</v>
      </c>
      <c r="B40" s="8" t="s">
        <v>332</v>
      </c>
      <c r="C40" s="6" t="s">
        <v>250</v>
      </c>
      <c r="D40" s="6" t="s">
        <v>38</v>
      </c>
      <c r="E40" s="9" t="s">
        <v>333</v>
      </c>
    </row>
    <row r="41" spans="1:5" ht="15" customHeight="1" outlineLevel="1" x14ac:dyDescent="0.3">
      <c r="A41" s="8" t="s">
        <v>251</v>
      </c>
      <c r="B41" s="8" t="s">
        <v>332</v>
      </c>
      <c r="C41" s="6" t="s">
        <v>250</v>
      </c>
      <c r="D41" s="6" t="s">
        <v>39</v>
      </c>
      <c r="E41" s="9">
        <v>966844.05</v>
      </c>
    </row>
    <row r="42" spans="1:5" ht="15" customHeight="1" outlineLevel="1" x14ac:dyDescent="0.3">
      <c r="A42" s="8" t="s">
        <v>251</v>
      </c>
      <c r="B42" s="8" t="s">
        <v>332</v>
      </c>
      <c r="C42" s="6" t="s">
        <v>250</v>
      </c>
      <c r="D42" s="6" t="s">
        <v>40</v>
      </c>
      <c r="E42" s="9">
        <v>2625877.3900563307</v>
      </c>
    </row>
    <row r="43" spans="1:5" ht="15" customHeight="1" outlineLevel="1" x14ac:dyDescent="0.3">
      <c r="A43" s="8" t="s">
        <v>251</v>
      </c>
      <c r="B43" s="8" t="s">
        <v>332</v>
      </c>
      <c r="C43" s="6" t="s">
        <v>250</v>
      </c>
      <c r="D43" s="6" t="s">
        <v>41</v>
      </c>
      <c r="E43" s="9">
        <v>1521684.1899999997</v>
      </c>
    </row>
    <row r="44" spans="1:5" ht="15" customHeight="1" outlineLevel="1" x14ac:dyDescent="0.3">
      <c r="A44" s="8" t="s">
        <v>251</v>
      </c>
      <c r="B44" s="8" t="s">
        <v>332</v>
      </c>
      <c r="C44" s="6" t="s">
        <v>250</v>
      </c>
      <c r="D44" s="6" t="s">
        <v>42</v>
      </c>
      <c r="E44" s="9">
        <v>1353519.6499999997</v>
      </c>
    </row>
    <row r="45" spans="1:5" ht="15" customHeight="1" outlineLevel="1" x14ac:dyDescent="0.3">
      <c r="A45" s="8" t="s">
        <v>251</v>
      </c>
      <c r="B45" s="8" t="s">
        <v>332</v>
      </c>
      <c r="C45" s="6" t="s">
        <v>250</v>
      </c>
      <c r="D45" s="6" t="s">
        <v>43</v>
      </c>
      <c r="E45" s="9" t="s">
        <v>333</v>
      </c>
    </row>
    <row r="46" spans="1:5" ht="15" customHeight="1" outlineLevel="1" x14ac:dyDescent="0.3">
      <c r="A46" s="8" t="s">
        <v>251</v>
      </c>
      <c r="B46" s="8" t="s">
        <v>332</v>
      </c>
      <c r="C46" s="6" t="s">
        <v>250</v>
      </c>
      <c r="D46" s="6" t="s">
        <v>44</v>
      </c>
      <c r="E46" s="9">
        <v>174202.59999999998</v>
      </c>
    </row>
    <row r="47" spans="1:5" ht="15" customHeight="1" outlineLevel="1" x14ac:dyDescent="0.3">
      <c r="A47" s="8" t="s">
        <v>251</v>
      </c>
      <c r="B47" s="8" t="s">
        <v>332</v>
      </c>
      <c r="C47" s="6" t="s">
        <v>250</v>
      </c>
      <c r="D47" s="6" t="s">
        <v>45</v>
      </c>
      <c r="E47" s="9">
        <v>1497403.6399999992</v>
      </c>
    </row>
    <row r="48" spans="1:5" ht="15" customHeight="1" outlineLevel="1" x14ac:dyDescent="0.3">
      <c r="A48" s="8" t="s">
        <v>251</v>
      </c>
      <c r="B48" s="8" t="s">
        <v>332</v>
      </c>
      <c r="C48" s="6" t="s">
        <v>250</v>
      </c>
      <c r="D48" s="6" t="s">
        <v>46</v>
      </c>
      <c r="E48" s="9">
        <v>614173.84000000008</v>
      </c>
    </row>
    <row r="49" spans="1:5" ht="15" customHeight="1" outlineLevel="1" x14ac:dyDescent="0.3">
      <c r="A49" s="8" t="s">
        <v>251</v>
      </c>
      <c r="B49" s="8" t="s">
        <v>332</v>
      </c>
      <c r="C49" s="6" t="s">
        <v>250</v>
      </c>
      <c r="D49" s="6" t="s">
        <v>47</v>
      </c>
      <c r="E49" s="9">
        <v>709175.92</v>
      </c>
    </row>
    <row r="50" spans="1:5" ht="15" customHeight="1" outlineLevel="1" x14ac:dyDescent="0.3">
      <c r="A50" s="8" t="s">
        <v>251</v>
      </c>
      <c r="B50" s="8" t="s">
        <v>332</v>
      </c>
      <c r="C50" s="6" t="s">
        <v>250</v>
      </c>
      <c r="D50" s="6" t="s">
        <v>48</v>
      </c>
      <c r="E50" s="9">
        <v>931072.65999999992</v>
      </c>
    </row>
    <row r="51" spans="1:5" ht="15" customHeight="1" outlineLevel="1" x14ac:dyDescent="0.3">
      <c r="A51" s="8" t="s">
        <v>251</v>
      </c>
      <c r="B51" s="8" t="s">
        <v>332</v>
      </c>
      <c r="C51" s="6" t="s">
        <v>250</v>
      </c>
      <c r="D51" s="6" t="s">
        <v>49</v>
      </c>
      <c r="E51" s="9">
        <v>1756194.6300000006</v>
      </c>
    </row>
    <row r="52" spans="1:5" ht="15" customHeight="1" outlineLevel="1" x14ac:dyDescent="0.3">
      <c r="A52" s="8" t="s">
        <v>251</v>
      </c>
      <c r="B52" s="8" t="s">
        <v>332</v>
      </c>
      <c r="C52" s="6" t="s">
        <v>250</v>
      </c>
      <c r="D52" s="6" t="s">
        <v>50</v>
      </c>
      <c r="E52" s="9">
        <v>1067430.19</v>
      </c>
    </row>
    <row r="53" spans="1:5" ht="15" customHeight="1" outlineLevel="1" x14ac:dyDescent="0.3">
      <c r="A53" s="8" t="s">
        <v>251</v>
      </c>
      <c r="B53" s="8" t="s">
        <v>332</v>
      </c>
      <c r="C53" s="6" t="s">
        <v>250</v>
      </c>
      <c r="D53" s="6" t="s">
        <v>51</v>
      </c>
      <c r="E53" s="9">
        <v>1504882.9299999992</v>
      </c>
    </row>
    <row r="54" spans="1:5" ht="15" customHeight="1" outlineLevel="1" x14ac:dyDescent="0.3">
      <c r="A54" s="8" t="s">
        <v>251</v>
      </c>
      <c r="B54" s="8" t="s">
        <v>332</v>
      </c>
      <c r="C54" s="6" t="s">
        <v>250</v>
      </c>
      <c r="D54" s="6" t="s">
        <v>52</v>
      </c>
      <c r="E54" s="9">
        <v>2106931.4200000009</v>
      </c>
    </row>
    <row r="55" spans="1:5" ht="15" customHeight="1" outlineLevel="1" x14ac:dyDescent="0.3">
      <c r="A55" s="8" t="s">
        <v>251</v>
      </c>
      <c r="B55" s="8" t="s">
        <v>332</v>
      </c>
      <c r="C55" s="6" t="s">
        <v>250</v>
      </c>
      <c r="D55" s="6" t="s">
        <v>53</v>
      </c>
      <c r="E55" s="9">
        <v>1252466.3036761591</v>
      </c>
    </row>
    <row r="56" spans="1:5" ht="15" customHeight="1" outlineLevel="1" x14ac:dyDescent="0.3">
      <c r="A56" s="8" t="s">
        <v>251</v>
      </c>
      <c r="B56" s="8" t="s">
        <v>332</v>
      </c>
      <c r="C56" s="6" t="s">
        <v>250</v>
      </c>
      <c r="D56" s="6" t="s">
        <v>54</v>
      </c>
      <c r="E56" s="9">
        <v>1246913.1099999994</v>
      </c>
    </row>
    <row r="57" spans="1:5" ht="15" customHeight="1" outlineLevel="1" x14ac:dyDescent="0.3">
      <c r="A57" s="8" t="s">
        <v>251</v>
      </c>
      <c r="B57" s="8" t="s">
        <v>332</v>
      </c>
      <c r="C57" s="6" t="s">
        <v>250</v>
      </c>
      <c r="D57" s="6" t="s">
        <v>55</v>
      </c>
      <c r="E57" s="9">
        <v>1547518.42</v>
      </c>
    </row>
    <row r="58" spans="1:5" ht="15" customHeight="1" outlineLevel="1" x14ac:dyDescent="0.3">
      <c r="A58" s="8" t="s">
        <v>251</v>
      </c>
      <c r="B58" s="8" t="s">
        <v>332</v>
      </c>
      <c r="C58" s="6" t="s">
        <v>250</v>
      </c>
      <c r="D58" s="6" t="s">
        <v>56</v>
      </c>
      <c r="E58" s="9">
        <v>918433.58</v>
      </c>
    </row>
    <row r="59" spans="1:5" ht="15" customHeight="1" outlineLevel="1" x14ac:dyDescent="0.3">
      <c r="A59" s="8" t="s">
        <v>251</v>
      </c>
      <c r="B59" s="8" t="s">
        <v>332</v>
      </c>
      <c r="C59" s="6" t="s">
        <v>250</v>
      </c>
      <c r="D59" s="6" t="s">
        <v>57</v>
      </c>
      <c r="E59" s="9">
        <v>1458205.5599999991</v>
      </c>
    </row>
    <row r="60" spans="1:5" ht="15" customHeight="1" outlineLevel="1" x14ac:dyDescent="0.3">
      <c r="A60" s="8" t="s">
        <v>251</v>
      </c>
      <c r="B60" s="8" t="s">
        <v>332</v>
      </c>
      <c r="C60" s="6" t="s">
        <v>250</v>
      </c>
      <c r="D60" s="6" t="s">
        <v>58</v>
      </c>
      <c r="E60" s="9">
        <v>1744693.07</v>
      </c>
    </row>
    <row r="61" spans="1:5" ht="15" customHeight="1" outlineLevel="1" x14ac:dyDescent="0.3">
      <c r="A61" s="8" t="s">
        <v>251</v>
      </c>
      <c r="B61" s="8" t="s">
        <v>332</v>
      </c>
      <c r="C61" s="6" t="s">
        <v>250</v>
      </c>
      <c r="D61" s="6" t="s">
        <v>59</v>
      </c>
      <c r="E61" s="9">
        <v>606851.75</v>
      </c>
    </row>
    <row r="62" spans="1:5" ht="15" customHeight="1" outlineLevel="1" x14ac:dyDescent="0.3">
      <c r="A62" s="8" t="s">
        <v>251</v>
      </c>
      <c r="B62" s="8" t="s">
        <v>332</v>
      </c>
      <c r="C62" s="6" t="s">
        <v>250</v>
      </c>
      <c r="D62" s="6" t="s">
        <v>60</v>
      </c>
      <c r="E62" s="9">
        <v>2004252.2864161322</v>
      </c>
    </row>
    <row r="63" spans="1:5" ht="15" customHeight="1" outlineLevel="1" x14ac:dyDescent="0.3">
      <c r="A63" s="8" t="s">
        <v>251</v>
      </c>
      <c r="B63" s="8" t="s">
        <v>332</v>
      </c>
      <c r="C63" s="6" t="s">
        <v>250</v>
      </c>
      <c r="D63" s="6" t="s">
        <v>61</v>
      </c>
      <c r="E63" s="9">
        <v>981561.65000000014</v>
      </c>
    </row>
    <row r="64" spans="1:5" ht="15" customHeight="1" outlineLevel="1" x14ac:dyDescent="0.3">
      <c r="A64" s="8" t="s">
        <v>251</v>
      </c>
      <c r="B64" s="8" t="s">
        <v>332</v>
      </c>
      <c r="C64" s="6" t="s">
        <v>250</v>
      </c>
      <c r="D64" s="6" t="s">
        <v>62</v>
      </c>
      <c r="E64" s="9">
        <v>1842750.2400000002</v>
      </c>
    </row>
    <row r="65" spans="1:5" ht="15" customHeight="1" outlineLevel="1" x14ac:dyDescent="0.3">
      <c r="A65" s="8" t="s">
        <v>251</v>
      </c>
      <c r="B65" s="8" t="s">
        <v>332</v>
      </c>
      <c r="C65" s="6" t="s">
        <v>250</v>
      </c>
      <c r="D65" s="6" t="s">
        <v>63</v>
      </c>
      <c r="E65" s="9">
        <v>379234.73</v>
      </c>
    </row>
    <row r="66" spans="1:5" ht="15" customHeight="1" outlineLevel="1" x14ac:dyDescent="0.3">
      <c r="A66" s="8" t="s">
        <v>251</v>
      </c>
      <c r="B66" s="8" t="s">
        <v>332</v>
      </c>
      <c r="C66" s="6" t="s">
        <v>250</v>
      </c>
      <c r="D66" s="6" t="s">
        <v>64</v>
      </c>
      <c r="E66" s="9">
        <v>524926.55999999994</v>
      </c>
    </row>
    <row r="67" spans="1:5" ht="15" customHeight="1" outlineLevel="1" x14ac:dyDescent="0.3">
      <c r="A67" s="8" t="s">
        <v>251</v>
      </c>
      <c r="B67" s="8" t="s">
        <v>332</v>
      </c>
      <c r="C67" s="6" t="s">
        <v>250</v>
      </c>
      <c r="D67" s="6" t="s">
        <v>65</v>
      </c>
      <c r="E67" s="9">
        <v>2100929.1199999978</v>
      </c>
    </row>
    <row r="68" spans="1:5" ht="15" customHeight="1" outlineLevel="1" x14ac:dyDescent="0.3">
      <c r="A68" s="8" t="s">
        <v>251</v>
      </c>
      <c r="B68" s="8" t="s">
        <v>332</v>
      </c>
      <c r="C68" s="6" t="s">
        <v>250</v>
      </c>
      <c r="D68" s="6" t="s">
        <v>66</v>
      </c>
      <c r="E68" s="9">
        <v>1940085.1000000003</v>
      </c>
    </row>
    <row r="69" spans="1:5" ht="15" customHeight="1" outlineLevel="1" x14ac:dyDescent="0.3">
      <c r="A69" s="8" t="s">
        <v>251</v>
      </c>
      <c r="B69" s="8" t="s">
        <v>332</v>
      </c>
      <c r="C69" s="6" t="s">
        <v>250</v>
      </c>
      <c r="D69" s="6" t="s">
        <v>67</v>
      </c>
      <c r="E69" s="9">
        <v>2285767.4900000012</v>
      </c>
    </row>
    <row r="70" spans="1:5" ht="15" customHeight="1" outlineLevel="1" x14ac:dyDescent="0.3">
      <c r="A70" s="8" t="s">
        <v>251</v>
      </c>
      <c r="B70" s="8" t="s">
        <v>332</v>
      </c>
      <c r="C70" s="6" t="s">
        <v>250</v>
      </c>
      <c r="D70" s="6" t="s">
        <v>68</v>
      </c>
      <c r="E70" s="9">
        <v>117614.92999999998</v>
      </c>
    </row>
    <row r="71" spans="1:5" ht="15" customHeight="1" outlineLevel="1" x14ac:dyDescent="0.3">
      <c r="A71" s="8" t="s">
        <v>251</v>
      </c>
      <c r="B71" s="8" t="s">
        <v>332</v>
      </c>
      <c r="C71" s="6" t="s">
        <v>250</v>
      </c>
      <c r="D71" s="6" t="s">
        <v>69</v>
      </c>
      <c r="E71" s="9">
        <v>1195454.6499999999</v>
      </c>
    </row>
    <row r="72" spans="1:5" ht="15" customHeight="1" outlineLevel="1" x14ac:dyDescent="0.3">
      <c r="A72" s="8" t="s">
        <v>251</v>
      </c>
      <c r="B72" s="8" t="s">
        <v>332</v>
      </c>
      <c r="C72" s="6" t="s">
        <v>250</v>
      </c>
      <c r="D72" s="6" t="s">
        <v>70</v>
      </c>
      <c r="E72" s="9">
        <v>1141996.4300000004</v>
      </c>
    </row>
    <row r="73" spans="1:5" ht="15" customHeight="1" outlineLevel="1" x14ac:dyDescent="0.3">
      <c r="A73" s="8" t="s">
        <v>251</v>
      </c>
      <c r="B73" s="8" t="s">
        <v>332</v>
      </c>
      <c r="C73" s="6" t="s">
        <v>250</v>
      </c>
      <c r="D73" s="6" t="s">
        <v>71</v>
      </c>
      <c r="E73" s="9">
        <v>1144146.1200000001</v>
      </c>
    </row>
    <row r="74" spans="1:5" ht="15" customHeight="1" outlineLevel="1" x14ac:dyDescent="0.3">
      <c r="A74" s="8" t="s">
        <v>251</v>
      </c>
      <c r="B74" s="8" t="s">
        <v>332</v>
      </c>
      <c r="C74" s="6" t="s">
        <v>250</v>
      </c>
      <c r="D74" s="6" t="s">
        <v>72</v>
      </c>
      <c r="E74" s="9">
        <v>1310278.5600000003</v>
      </c>
    </row>
    <row r="75" spans="1:5" ht="15" customHeight="1" outlineLevel="1" x14ac:dyDescent="0.3">
      <c r="A75" s="8" t="s">
        <v>251</v>
      </c>
      <c r="B75" s="8" t="s">
        <v>332</v>
      </c>
      <c r="C75" s="6" t="s">
        <v>250</v>
      </c>
      <c r="D75" s="6" t="s">
        <v>73</v>
      </c>
      <c r="E75" s="9">
        <v>875748.6599999998</v>
      </c>
    </row>
    <row r="76" spans="1:5" ht="15" customHeight="1" outlineLevel="1" x14ac:dyDescent="0.3">
      <c r="A76" s="8" t="s">
        <v>251</v>
      </c>
      <c r="B76" s="8" t="s">
        <v>332</v>
      </c>
      <c r="C76" s="6" t="s">
        <v>250</v>
      </c>
      <c r="D76" s="6" t="s">
        <v>74</v>
      </c>
      <c r="E76" s="9">
        <v>2284351.3599362718</v>
      </c>
    </row>
    <row r="77" spans="1:5" ht="15" customHeight="1" outlineLevel="1" x14ac:dyDescent="0.3">
      <c r="A77" s="8" t="s">
        <v>251</v>
      </c>
      <c r="B77" s="8" t="s">
        <v>332</v>
      </c>
      <c r="C77" s="6" t="s">
        <v>250</v>
      </c>
      <c r="D77" s="6" t="s">
        <v>75</v>
      </c>
      <c r="E77" s="9">
        <v>1406253.5467153194</v>
      </c>
    </row>
    <row r="78" spans="1:5" ht="15" customHeight="1" outlineLevel="1" x14ac:dyDescent="0.3">
      <c r="A78" s="8" t="s">
        <v>251</v>
      </c>
      <c r="B78" s="8" t="s">
        <v>332</v>
      </c>
      <c r="C78" s="6" t="s">
        <v>250</v>
      </c>
      <c r="D78" s="6" t="s">
        <v>76</v>
      </c>
      <c r="E78" s="9">
        <v>1000021.59</v>
      </c>
    </row>
    <row r="79" spans="1:5" ht="15" customHeight="1" outlineLevel="1" x14ac:dyDescent="0.3">
      <c r="A79" s="8" t="s">
        <v>251</v>
      </c>
      <c r="B79" s="8" t="s">
        <v>332</v>
      </c>
      <c r="C79" s="6" t="s">
        <v>250</v>
      </c>
      <c r="D79" s="6" t="s">
        <v>77</v>
      </c>
      <c r="E79" s="9">
        <v>741312.54999999993</v>
      </c>
    </row>
    <row r="80" spans="1:5" ht="15" customHeight="1" outlineLevel="1" x14ac:dyDescent="0.3">
      <c r="A80" s="8" t="s">
        <v>251</v>
      </c>
      <c r="B80" s="8" t="s">
        <v>332</v>
      </c>
      <c r="C80" s="6" t="s">
        <v>250</v>
      </c>
      <c r="D80" s="6" t="s">
        <v>78</v>
      </c>
      <c r="E80" s="9">
        <v>2515185.8199999998</v>
      </c>
    </row>
    <row r="81" spans="1:5" ht="15" customHeight="1" outlineLevel="1" x14ac:dyDescent="0.3">
      <c r="A81" s="8" t="s">
        <v>251</v>
      </c>
      <c r="B81" s="8" t="s">
        <v>332</v>
      </c>
      <c r="C81" s="6" t="s">
        <v>250</v>
      </c>
      <c r="D81" s="6" t="s">
        <v>79</v>
      </c>
      <c r="E81" s="9">
        <v>2161597.8506364943</v>
      </c>
    </row>
    <row r="82" spans="1:5" ht="15" customHeight="1" outlineLevel="1" x14ac:dyDescent="0.3">
      <c r="A82" s="8" t="s">
        <v>251</v>
      </c>
      <c r="B82" s="8" t="s">
        <v>332</v>
      </c>
      <c r="C82" s="6" t="s">
        <v>250</v>
      </c>
      <c r="D82" s="6" t="s">
        <v>80</v>
      </c>
      <c r="E82" s="9">
        <v>2175918.4899999993</v>
      </c>
    </row>
    <row r="83" spans="1:5" ht="15" customHeight="1" outlineLevel="1" x14ac:dyDescent="0.3">
      <c r="A83" s="8" t="s">
        <v>251</v>
      </c>
      <c r="B83" s="8" t="s">
        <v>332</v>
      </c>
      <c r="C83" s="6" t="s">
        <v>250</v>
      </c>
      <c r="D83" s="6" t="s">
        <v>81</v>
      </c>
      <c r="E83" s="9">
        <v>2158359.3400000008</v>
      </c>
    </row>
    <row r="84" spans="1:5" ht="15" customHeight="1" outlineLevel="1" x14ac:dyDescent="0.3">
      <c r="A84" s="8" t="s">
        <v>251</v>
      </c>
      <c r="B84" s="8" t="s">
        <v>332</v>
      </c>
      <c r="C84" s="6" t="s">
        <v>250</v>
      </c>
      <c r="D84" s="6" t="s">
        <v>82</v>
      </c>
      <c r="E84" s="9">
        <v>1795416.6378563063</v>
      </c>
    </row>
    <row r="85" spans="1:5" ht="15" customHeight="1" outlineLevel="1" x14ac:dyDescent="0.3">
      <c r="A85" s="8" t="s">
        <v>251</v>
      </c>
      <c r="B85" s="8" t="s">
        <v>332</v>
      </c>
      <c r="C85" s="6" t="s">
        <v>250</v>
      </c>
      <c r="D85" s="6" t="s">
        <v>83</v>
      </c>
      <c r="E85" s="9">
        <v>414787.60000000015</v>
      </c>
    </row>
    <row r="86" spans="1:5" ht="15" customHeight="1" outlineLevel="1" x14ac:dyDescent="0.3">
      <c r="A86" s="8" t="s">
        <v>251</v>
      </c>
      <c r="B86" s="8" t="s">
        <v>332</v>
      </c>
      <c r="C86" s="6" t="s">
        <v>250</v>
      </c>
      <c r="D86" s="6" t="s">
        <v>84</v>
      </c>
      <c r="E86" s="9">
        <v>1348718.8700000006</v>
      </c>
    </row>
    <row r="87" spans="1:5" ht="15" customHeight="1" outlineLevel="1" x14ac:dyDescent="0.3">
      <c r="A87" s="8" t="s">
        <v>251</v>
      </c>
      <c r="B87" s="8" t="s">
        <v>332</v>
      </c>
      <c r="C87" s="6" t="s">
        <v>250</v>
      </c>
      <c r="D87" s="6" t="s">
        <v>85</v>
      </c>
      <c r="E87" s="9">
        <v>1514261.1</v>
      </c>
    </row>
    <row r="88" spans="1:5" ht="15" customHeight="1" outlineLevel="1" x14ac:dyDescent="0.3">
      <c r="A88" s="8" t="s">
        <v>251</v>
      </c>
      <c r="B88" s="8" t="s">
        <v>332</v>
      </c>
      <c r="C88" s="6" t="s">
        <v>250</v>
      </c>
      <c r="D88" s="6" t="s">
        <v>86</v>
      </c>
      <c r="E88" s="9">
        <v>2013548.723558333</v>
      </c>
    </row>
    <row r="89" spans="1:5" ht="15" customHeight="1" outlineLevel="1" x14ac:dyDescent="0.3">
      <c r="A89" s="8" t="s">
        <v>251</v>
      </c>
      <c r="B89" s="8" t="s">
        <v>332</v>
      </c>
      <c r="C89" s="6" t="s">
        <v>250</v>
      </c>
      <c r="D89" s="6" t="s">
        <v>87</v>
      </c>
      <c r="E89" s="9">
        <v>2400092.3389929212</v>
      </c>
    </row>
    <row r="90" spans="1:5" ht="15" customHeight="1" outlineLevel="1" x14ac:dyDescent="0.3">
      <c r="A90" s="8" t="s">
        <v>251</v>
      </c>
      <c r="B90" s="8" t="s">
        <v>332</v>
      </c>
      <c r="C90" s="6" t="s">
        <v>250</v>
      </c>
      <c r="D90" s="6" t="s">
        <v>88</v>
      </c>
      <c r="E90" s="9">
        <v>488685.50999999995</v>
      </c>
    </row>
    <row r="91" spans="1:5" ht="15" customHeight="1" outlineLevel="1" x14ac:dyDescent="0.3">
      <c r="A91" s="8" t="s">
        <v>251</v>
      </c>
      <c r="B91" s="8" t="s">
        <v>332</v>
      </c>
      <c r="C91" s="6" t="s">
        <v>250</v>
      </c>
      <c r="D91" s="6" t="s">
        <v>89</v>
      </c>
      <c r="E91" s="9">
        <v>1316096.3000000005</v>
      </c>
    </row>
    <row r="92" spans="1:5" ht="15" customHeight="1" outlineLevel="1" x14ac:dyDescent="0.3">
      <c r="A92" s="8" t="s">
        <v>251</v>
      </c>
      <c r="B92" s="8" t="s">
        <v>332</v>
      </c>
      <c r="C92" s="6" t="s">
        <v>250</v>
      </c>
      <c r="D92" s="6" t="s">
        <v>90</v>
      </c>
      <c r="E92" s="9">
        <v>1516259.6300000004</v>
      </c>
    </row>
    <row r="93" spans="1:5" ht="15" customHeight="1" outlineLevel="1" x14ac:dyDescent="0.3">
      <c r="A93" s="8" t="s">
        <v>251</v>
      </c>
      <c r="B93" s="8" t="s">
        <v>332</v>
      </c>
      <c r="C93" s="6" t="s">
        <v>250</v>
      </c>
      <c r="D93" s="6" t="s">
        <v>91</v>
      </c>
      <c r="E93" s="9">
        <v>1304630.3499999996</v>
      </c>
    </row>
    <row r="94" spans="1:5" ht="15" customHeight="1" outlineLevel="1" x14ac:dyDescent="0.3">
      <c r="A94" s="8" t="s">
        <v>251</v>
      </c>
      <c r="B94" s="8" t="s">
        <v>332</v>
      </c>
      <c r="C94" s="6" t="s">
        <v>250</v>
      </c>
      <c r="D94" s="6" t="s">
        <v>92</v>
      </c>
      <c r="E94" s="9" t="s">
        <v>333</v>
      </c>
    </row>
    <row r="95" spans="1:5" ht="15" customHeight="1" outlineLevel="1" x14ac:dyDescent="0.3">
      <c r="A95" s="8" t="s">
        <v>251</v>
      </c>
      <c r="B95" s="8" t="s">
        <v>332</v>
      </c>
      <c r="C95" s="6" t="s">
        <v>250</v>
      </c>
      <c r="D95" s="6" t="s">
        <v>93</v>
      </c>
      <c r="E95" s="9">
        <v>2126248.4899999993</v>
      </c>
    </row>
    <row r="96" spans="1:5" ht="15" customHeight="1" outlineLevel="1" x14ac:dyDescent="0.3">
      <c r="A96" s="8" t="s">
        <v>251</v>
      </c>
      <c r="B96" s="8" t="s">
        <v>332</v>
      </c>
      <c r="C96" s="6" t="s">
        <v>250</v>
      </c>
      <c r="D96" s="6" t="s">
        <v>94</v>
      </c>
      <c r="E96" s="9">
        <v>360073.72000000003</v>
      </c>
    </row>
    <row r="97" spans="1:5" ht="15" customHeight="1" outlineLevel="1" x14ac:dyDescent="0.3">
      <c r="A97" s="8" t="s">
        <v>251</v>
      </c>
      <c r="B97" s="8" t="s">
        <v>332</v>
      </c>
      <c r="C97" s="6" t="s">
        <v>250</v>
      </c>
      <c r="D97" s="6" t="s">
        <v>95</v>
      </c>
      <c r="E97" s="9">
        <v>933828.88000000024</v>
      </c>
    </row>
    <row r="98" spans="1:5" ht="15" customHeight="1" outlineLevel="1" x14ac:dyDescent="0.3">
      <c r="A98" s="8" t="s">
        <v>251</v>
      </c>
      <c r="B98" s="8" t="s">
        <v>332</v>
      </c>
      <c r="C98" s="6" t="s">
        <v>250</v>
      </c>
      <c r="D98" s="6" t="s">
        <v>96</v>
      </c>
      <c r="E98" s="9">
        <v>1713938.03</v>
      </c>
    </row>
    <row r="99" spans="1:5" ht="15" customHeight="1" outlineLevel="1" x14ac:dyDescent="0.3">
      <c r="A99" s="8" t="s">
        <v>251</v>
      </c>
      <c r="B99" s="8" t="s">
        <v>332</v>
      </c>
      <c r="C99" s="6" t="s">
        <v>250</v>
      </c>
      <c r="D99" s="6" t="s">
        <v>97</v>
      </c>
      <c r="E99" s="9">
        <v>1225014.8599999992</v>
      </c>
    </row>
    <row r="100" spans="1:5" ht="15" customHeight="1" outlineLevel="1" x14ac:dyDescent="0.3">
      <c r="A100" s="8" t="s">
        <v>251</v>
      </c>
      <c r="B100" s="8" t="s">
        <v>332</v>
      </c>
      <c r="C100" s="6" t="s">
        <v>250</v>
      </c>
      <c r="D100" s="6" t="s">
        <v>98</v>
      </c>
      <c r="E100" s="9">
        <v>1217861.110000001</v>
      </c>
    </row>
    <row r="101" spans="1:5" ht="15" customHeight="1" outlineLevel="1" x14ac:dyDescent="0.3">
      <c r="A101" s="8" t="s">
        <v>251</v>
      </c>
      <c r="B101" s="8" t="s">
        <v>332</v>
      </c>
      <c r="C101" s="6" t="s">
        <v>250</v>
      </c>
      <c r="D101" s="6" t="s">
        <v>99</v>
      </c>
      <c r="E101" s="9">
        <v>2480580.3300000019</v>
      </c>
    </row>
    <row r="102" spans="1:5" ht="15" customHeight="1" outlineLevel="1" x14ac:dyDescent="0.3">
      <c r="A102" s="8" t="s">
        <v>251</v>
      </c>
      <c r="B102" s="8" t="s">
        <v>332</v>
      </c>
      <c r="C102" s="6" t="s">
        <v>250</v>
      </c>
      <c r="D102" s="6" t="s">
        <v>100</v>
      </c>
      <c r="E102" s="9">
        <v>504308.1</v>
      </c>
    </row>
    <row r="103" spans="1:5" ht="15" customHeight="1" outlineLevel="1" x14ac:dyDescent="0.3">
      <c r="A103" s="8" t="s">
        <v>251</v>
      </c>
      <c r="B103" s="8" t="s">
        <v>332</v>
      </c>
      <c r="C103" s="6" t="s">
        <v>250</v>
      </c>
      <c r="D103" s="6" t="s">
        <v>101</v>
      </c>
      <c r="E103" s="9">
        <v>1660732.3599999999</v>
      </c>
    </row>
    <row r="104" spans="1:5" ht="15" customHeight="1" outlineLevel="1" x14ac:dyDescent="0.3">
      <c r="A104" s="8" t="s">
        <v>251</v>
      </c>
      <c r="B104" s="8" t="s">
        <v>332</v>
      </c>
      <c r="C104" s="6" t="s">
        <v>250</v>
      </c>
      <c r="D104" s="6" t="s">
        <v>102</v>
      </c>
      <c r="E104" s="9">
        <v>1028938.0900000002</v>
      </c>
    </row>
    <row r="105" spans="1:5" ht="15" customHeight="1" outlineLevel="1" x14ac:dyDescent="0.3">
      <c r="A105" s="8" t="s">
        <v>251</v>
      </c>
      <c r="B105" s="8" t="s">
        <v>332</v>
      </c>
      <c r="C105" s="6" t="s">
        <v>250</v>
      </c>
      <c r="D105" s="6" t="s">
        <v>103</v>
      </c>
      <c r="E105" s="9" t="s">
        <v>333</v>
      </c>
    </row>
    <row r="106" spans="1:5" ht="15" customHeight="1" outlineLevel="1" x14ac:dyDescent="0.3">
      <c r="A106" s="8" t="s">
        <v>251</v>
      </c>
      <c r="B106" s="8" t="s">
        <v>332</v>
      </c>
      <c r="C106" s="6" t="s">
        <v>250</v>
      </c>
      <c r="D106" s="6" t="s">
        <v>104</v>
      </c>
      <c r="E106" s="9">
        <v>590458.74000000011</v>
      </c>
    </row>
    <row r="107" spans="1:5" ht="15" customHeight="1" outlineLevel="1" x14ac:dyDescent="0.3">
      <c r="A107" s="8" t="s">
        <v>251</v>
      </c>
      <c r="B107" s="8" t="s">
        <v>332</v>
      </c>
      <c r="C107" s="6" t="s">
        <v>250</v>
      </c>
      <c r="D107" s="6" t="s">
        <v>105</v>
      </c>
      <c r="E107" s="9">
        <v>1292790.9300000004</v>
      </c>
    </row>
    <row r="108" spans="1:5" ht="15" customHeight="1" outlineLevel="1" x14ac:dyDescent="0.3">
      <c r="A108" s="8" t="s">
        <v>251</v>
      </c>
      <c r="B108" s="8" t="s">
        <v>332</v>
      </c>
      <c r="C108" s="6" t="s">
        <v>250</v>
      </c>
      <c r="D108" s="6" t="s">
        <v>106</v>
      </c>
      <c r="E108" s="9">
        <v>737161.91</v>
      </c>
    </row>
    <row r="109" spans="1:5" ht="15" customHeight="1" outlineLevel="1" x14ac:dyDescent="0.3">
      <c r="A109" s="8" t="s">
        <v>251</v>
      </c>
      <c r="B109" s="8" t="s">
        <v>332</v>
      </c>
      <c r="C109" s="6" t="s">
        <v>250</v>
      </c>
      <c r="D109" s="6" t="s">
        <v>107</v>
      </c>
      <c r="E109" s="9" t="s">
        <v>333</v>
      </c>
    </row>
    <row r="110" spans="1:5" ht="15" customHeight="1" outlineLevel="1" x14ac:dyDescent="0.3">
      <c r="A110" s="8" t="s">
        <v>251</v>
      </c>
      <c r="B110" s="8" t="s">
        <v>332</v>
      </c>
      <c r="C110" s="6" t="s">
        <v>250</v>
      </c>
      <c r="D110" s="6" t="s">
        <v>108</v>
      </c>
      <c r="E110" s="9">
        <v>1062986.5499999996</v>
      </c>
    </row>
    <row r="111" spans="1:5" ht="15" customHeight="1" outlineLevel="1" x14ac:dyDescent="0.3">
      <c r="A111" s="8" t="s">
        <v>251</v>
      </c>
      <c r="B111" s="8" t="s">
        <v>332</v>
      </c>
      <c r="C111" s="6" t="s">
        <v>250</v>
      </c>
      <c r="D111" s="6" t="s">
        <v>109</v>
      </c>
      <c r="E111" s="9">
        <v>1992737.4800000016</v>
      </c>
    </row>
    <row r="112" spans="1:5" ht="15" customHeight="1" outlineLevel="1" x14ac:dyDescent="0.3">
      <c r="A112" s="8" t="s">
        <v>251</v>
      </c>
      <c r="B112" s="8" t="s">
        <v>332</v>
      </c>
      <c r="C112" s="6" t="s">
        <v>250</v>
      </c>
      <c r="D112" s="6" t="s">
        <v>110</v>
      </c>
      <c r="E112" s="9">
        <v>2615670.6600000011</v>
      </c>
    </row>
    <row r="113" spans="1:5" ht="15" customHeight="1" outlineLevel="1" x14ac:dyDescent="0.3">
      <c r="A113" s="8" t="s">
        <v>251</v>
      </c>
      <c r="B113" s="8" t="s">
        <v>332</v>
      </c>
      <c r="C113" s="6" t="s">
        <v>250</v>
      </c>
      <c r="D113" s="6" t="s">
        <v>111</v>
      </c>
      <c r="E113" s="9">
        <v>1212976.8699999999</v>
      </c>
    </row>
    <row r="114" spans="1:5" ht="15" customHeight="1" outlineLevel="1" x14ac:dyDescent="0.3">
      <c r="A114" s="8" t="s">
        <v>251</v>
      </c>
      <c r="B114" s="8" t="s">
        <v>332</v>
      </c>
      <c r="C114" s="6" t="s">
        <v>250</v>
      </c>
      <c r="D114" s="6" t="s">
        <v>112</v>
      </c>
      <c r="E114" s="9">
        <v>1634201.5199999998</v>
      </c>
    </row>
    <row r="115" spans="1:5" ht="15" customHeight="1" outlineLevel="1" x14ac:dyDescent="0.3">
      <c r="A115" s="8" t="s">
        <v>251</v>
      </c>
      <c r="B115" s="8" t="s">
        <v>332</v>
      </c>
      <c r="C115" s="6" t="s">
        <v>250</v>
      </c>
      <c r="D115" s="6" t="s">
        <v>113</v>
      </c>
      <c r="E115" s="9">
        <v>1441043.2100000002</v>
      </c>
    </row>
    <row r="116" spans="1:5" ht="15" customHeight="1" outlineLevel="1" x14ac:dyDescent="0.3">
      <c r="A116" s="8" t="s">
        <v>251</v>
      </c>
      <c r="B116" s="8" t="s">
        <v>332</v>
      </c>
      <c r="C116" s="6" t="s">
        <v>250</v>
      </c>
      <c r="D116" s="6" t="s">
        <v>114</v>
      </c>
      <c r="E116" s="9">
        <v>853679.41000000038</v>
      </c>
    </row>
    <row r="117" spans="1:5" ht="15" customHeight="1" outlineLevel="1" x14ac:dyDescent="0.3">
      <c r="A117" s="8" t="s">
        <v>251</v>
      </c>
      <c r="B117" s="8" t="s">
        <v>332</v>
      </c>
      <c r="C117" s="6" t="s">
        <v>250</v>
      </c>
      <c r="D117" s="6" t="s">
        <v>115</v>
      </c>
      <c r="E117" s="9">
        <v>752574.8</v>
      </c>
    </row>
    <row r="118" spans="1:5" ht="15" customHeight="1" outlineLevel="1" x14ac:dyDescent="0.3">
      <c r="A118" s="8" t="s">
        <v>251</v>
      </c>
      <c r="B118" s="8" t="s">
        <v>332</v>
      </c>
      <c r="C118" s="6" t="s">
        <v>250</v>
      </c>
      <c r="D118" s="6" t="s">
        <v>116</v>
      </c>
      <c r="E118" s="9">
        <v>832705.16</v>
      </c>
    </row>
    <row r="119" spans="1:5" ht="15" customHeight="1" outlineLevel="1" x14ac:dyDescent="0.3">
      <c r="A119" s="8" t="s">
        <v>251</v>
      </c>
      <c r="B119" s="8" t="s">
        <v>332</v>
      </c>
      <c r="C119" s="6" t="s">
        <v>250</v>
      </c>
      <c r="D119" s="6" t="s">
        <v>117</v>
      </c>
      <c r="E119" s="9">
        <v>914160.15</v>
      </c>
    </row>
    <row r="120" spans="1:5" ht="15" customHeight="1" outlineLevel="1" x14ac:dyDescent="0.3">
      <c r="A120" s="8" t="s">
        <v>251</v>
      </c>
      <c r="B120" s="8" t="s">
        <v>332</v>
      </c>
      <c r="C120" s="6" t="s">
        <v>250</v>
      </c>
      <c r="D120" s="6" t="s">
        <v>118</v>
      </c>
      <c r="E120" s="9">
        <v>797216.0199999999</v>
      </c>
    </row>
    <row r="121" spans="1:5" ht="15" customHeight="1" outlineLevel="1" x14ac:dyDescent="0.3">
      <c r="A121" s="8" t="s">
        <v>251</v>
      </c>
      <c r="B121" s="8" t="s">
        <v>332</v>
      </c>
      <c r="C121" s="6" t="s">
        <v>250</v>
      </c>
      <c r="D121" s="6" t="s">
        <v>119</v>
      </c>
      <c r="E121" s="9">
        <v>1034957.45</v>
      </c>
    </row>
    <row r="122" spans="1:5" ht="15" customHeight="1" outlineLevel="1" x14ac:dyDescent="0.3">
      <c r="A122" s="8" t="s">
        <v>251</v>
      </c>
      <c r="B122" s="8" t="s">
        <v>332</v>
      </c>
      <c r="C122" s="6" t="s">
        <v>250</v>
      </c>
      <c r="D122" s="6" t="s">
        <v>120</v>
      </c>
      <c r="E122" s="9">
        <v>1379367.79</v>
      </c>
    </row>
    <row r="123" spans="1:5" ht="15" customHeight="1" outlineLevel="1" x14ac:dyDescent="0.3">
      <c r="A123" s="8" t="s">
        <v>251</v>
      </c>
      <c r="B123" s="8" t="s">
        <v>332</v>
      </c>
      <c r="C123" s="6" t="s">
        <v>250</v>
      </c>
      <c r="D123" s="6" t="s">
        <v>121</v>
      </c>
      <c r="E123" s="9">
        <v>1163478.3700000001</v>
      </c>
    </row>
    <row r="124" spans="1:5" ht="15" customHeight="1" outlineLevel="1" x14ac:dyDescent="0.3">
      <c r="A124" s="8" t="s">
        <v>251</v>
      </c>
      <c r="B124" s="8" t="s">
        <v>332</v>
      </c>
      <c r="C124" s="6" t="s">
        <v>250</v>
      </c>
      <c r="D124" s="6" t="s">
        <v>122</v>
      </c>
      <c r="E124" s="9">
        <v>1453864.1699999992</v>
      </c>
    </row>
    <row r="125" spans="1:5" ht="15" customHeight="1" outlineLevel="1" x14ac:dyDescent="0.3">
      <c r="A125" s="8" t="s">
        <v>251</v>
      </c>
      <c r="B125" s="8" t="s">
        <v>332</v>
      </c>
      <c r="C125" s="6" t="s">
        <v>250</v>
      </c>
      <c r="D125" s="6" t="s">
        <v>123</v>
      </c>
      <c r="E125" s="9">
        <v>1635697.4</v>
      </c>
    </row>
    <row r="126" spans="1:5" ht="15" customHeight="1" outlineLevel="1" x14ac:dyDescent="0.3">
      <c r="A126" s="8" t="s">
        <v>251</v>
      </c>
      <c r="B126" s="8" t="s">
        <v>332</v>
      </c>
      <c r="C126" s="6" t="s">
        <v>250</v>
      </c>
      <c r="D126" s="6" t="s">
        <v>124</v>
      </c>
      <c r="E126" s="9">
        <v>2620189.2999999998</v>
      </c>
    </row>
    <row r="127" spans="1:5" ht="15" customHeight="1" outlineLevel="1" x14ac:dyDescent="0.3">
      <c r="A127" s="8" t="s">
        <v>251</v>
      </c>
      <c r="B127" s="8" t="s">
        <v>332</v>
      </c>
      <c r="C127" s="6" t="s">
        <v>250</v>
      </c>
      <c r="D127" s="6" t="s">
        <v>125</v>
      </c>
      <c r="E127" s="9">
        <v>2970981.9599999995</v>
      </c>
    </row>
    <row r="128" spans="1:5" ht="15" customHeight="1" outlineLevel="1" x14ac:dyDescent="0.3">
      <c r="A128" s="8" t="s">
        <v>251</v>
      </c>
      <c r="B128" s="8" t="s">
        <v>332</v>
      </c>
      <c r="C128" s="6" t="s">
        <v>250</v>
      </c>
      <c r="D128" s="6" t="s">
        <v>126</v>
      </c>
      <c r="E128" s="9">
        <v>3453946.0423935717</v>
      </c>
    </row>
    <row r="129" spans="1:5" ht="15" customHeight="1" outlineLevel="1" x14ac:dyDescent="0.3">
      <c r="A129" s="8" t="s">
        <v>251</v>
      </c>
      <c r="B129" s="8" t="s">
        <v>332</v>
      </c>
      <c r="C129" s="6" t="s">
        <v>250</v>
      </c>
      <c r="D129" s="6" t="s">
        <v>127</v>
      </c>
      <c r="E129" s="9">
        <v>1333348.9200000006</v>
      </c>
    </row>
    <row r="130" spans="1:5" ht="15" customHeight="1" outlineLevel="1" x14ac:dyDescent="0.3">
      <c r="A130" s="8" t="s">
        <v>251</v>
      </c>
      <c r="B130" s="8" t="s">
        <v>332</v>
      </c>
      <c r="C130" s="6" t="s">
        <v>250</v>
      </c>
      <c r="D130" s="6" t="s">
        <v>128</v>
      </c>
      <c r="E130" s="9">
        <v>2068310.8200000015</v>
      </c>
    </row>
    <row r="131" spans="1:5" ht="15" customHeight="1" outlineLevel="1" x14ac:dyDescent="0.3">
      <c r="A131" s="8" t="s">
        <v>251</v>
      </c>
      <c r="B131" s="8" t="s">
        <v>332</v>
      </c>
      <c r="C131" s="6" t="s">
        <v>250</v>
      </c>
      <c r="D131" s="6" t="s">
        <v>129</v>
      </c>
      <c r="E131" s="9">
        <v>2082876.5806045912</v>
      </c>
    </row>
    <row r="132" spans="1:5" ht="15" customHeight="1" outlineLevel="1" x14ac:dyDescent="0.3">
      <c r="A132" s="8" t="s">
        <v>251</v>
      </c>
      <c r="B132" s="8" t="s">
        <v>332</v>
      </c>
      <c r="C132" s="6" t="s">
        <v>250</v>
      </c>
      <c r="D132" s="6" t="s">
        <v>130</v>
      </c>
      <c r="E132" s="9">
        <v>322146.90000000008</v>
      </c>
    </row>
    <row r="133" spans="1:5" ht="15" customHeight="1" outlineLevel="1" x14ac:dyDescent="0.3">
      <c r="A133" s="8" t="s">
        <v>251</v>
      </c>
      <c r="B133" s="8" t="s">
        <v>332</v>
      </c>
      <c r="C133" s="6" t="s">
        <v>250</v>
      </c>
      <c r="D133" s="6" t="s">
        <v>131</v>
      </c>
      <c r="E133" s="9">
        <v>1315585.7003486364</v>
      </c>
    </row>
    <row r="134" spans="1:5" ht="15" customHeight="1" outlineLevel="1" x14ac:dyDescent="0.3">
      <c r="A134" s="8" t="s">
        <v>251</v>
      </c>
      <c r="B134" s="8" t="s">
        <v>332</v>
      </c>
      <c r="C134" s="6" t="s">
        <v>250</v>
      </c>
      <c r="D134" s="6" t="s">
        <v>132</v>
      </c>
      <c r="E134" s="9">
        <v>1201295.8099999994</v>
      </c>
    </row>
    <row r="135" spans="1:5" ht="15" customHeight="1" outlineLevel="1" x14ac:dyDescent="0.3">
      <c r="A135" s="8" t="s">
        <v>251</v>
      </c>
      <c r="B135" s="8" t="s">
        <v>332</v>
      </c>
      <c r="C135" s="6" t="s">
        <v>250</v>
      </c>
      <c r="D135" s="6" t="s">
        <v>133</v>
      </c>
      <c r="E135" s="9" t="s">
        <v>333</v>
      </c>
    </row>
    <row r="136" spans="1:5" ht="15" customHeight="1" outlineLevel="1" x14ac:dyDescent="0.3">
      <c r="A136" s="8" t="s">
        <v>251</v>
      </c>
      <c r="B136" s="8" t="s">
        <v>332</v>
      </c>
      <c r="C136" s="6" t="s">
        <v>250</v>
      </c>
      <c r="D136" s="6" t="s">
        <v>134</v>
      </c>
      <c r="E136" s="9">
        <v>165709.37999999998</v>
      </c>
    </row>
    <row r="137" spans="1:5" ht="15" customHeight="1" outlineLevel="1" x14ac:dyDescent="0.3">
      <c r="A137" s="8" t="s">
        <v>251</v>
      </c>
      <c r="B137" s="8" t="s">
        <v>332</v>
      </c>
      <c r="C137" s="6" t="s">
        <v>250</v>
      </c>
      <c r="D137" s="6" t="s">
        <v>135</v>
      </c>
      <c r="E137" s="9">
        <v>1401703.1299999994</v>
      </c>
    </row>
    <row r="138" spans="1:5" ht="15" customHeight="1" outlineLevel="1" x14ac:dyDescent="0.3">
      <c r="A138" s="8" t="s">
        <v>251</v>
      </c>
      <c r="B138" s="8" t="s">
        <v>332</v>
      </c>
      <c r="C138" s="6" t="s">
        <v>250</v>
      </c>
      <c r="D138" s="6" t="s">
        <v>136</v>
      </c>
      <c r="E138" s="9">
        <v>1993510.0199999993</v>
      </c>
    </row>
    <row r="139" spans="1:5" ht="15" customHeight="1" outlineLevel="1" x14ac:dyDescent="0.3">
      <c r="A139" s="8" t="s">
        <v>251</v>
      </c>
      <c r="B139" s="8" t="s">
        <v>332</v>
      </c>
      <c r="C139" s="6" t="s">
        <v>250</v>
      </c>
      <c r="D139" s="6" t="s">
        <v>137</v>
      </c>
      <c r="E139" s="9">
        <v>645417.06999999983</v>
      </c>
    </row>
    <row r="140" spans="1:5" ht="15" customHeight="1" outlineLevel="1" x14ac:dyDescent="0.3">
      <c r="A140" s="8" t="s">
        <v>251</v>
      </c>
      <c r="B140" s="8" t="s">
        <v>332</v>
      </c>
      <c r="C140" s="6" t="s">
        <v>250</v>
      </c>
      <c r="D140" s="6" t="s">
        <v>138</v>
      </c>
      <c r="E140" s="9">
        <v>1894716.0499999986</v>
      </c>
    </row>
    <row r="141" spans="1:5" ht="15" customHeight="1" outlineLevel="1" x14ac:dyDescent="0.3">
      <c r="A141" s="8" t="s">
        <v>251</v>
      </c>
      <c r="B141" s="8" t="s">
        <v>332</v>
      </c>
      <c r="C141" s="6" t="s">
        <v>250</v>
      </c>
      <c r="D141" s="6" t="s">
        <v>139</v>
      </c>
      <c r="E141" s="9">
        <v>1156741.0299999993</v>
      </c>
    </row>
    <row r="142" spans="1:5" ht="15" customHeight="1" outlineLevel="1" x14ac:dyDescent="0.3">
      <c r="A142" s="8" t="s">
        <v>251</v>
      </c>
      <c r="B142" s="8" t="s">
        <v>332</v>
      </c>
      <c r="C142" s="6" t="s">
        <v>250</v>
      </c>
      <c r="D142" s="6" t="s">
        <v>140</v>
      </c>
      <c r="E142" s="9">
        <v>243376.74999999997</v>
      </c>
    </row>
    <row r="143" spans="1:5" ht="15" customHeight="1" outlineLevel="1" x14ac:dyDescent="0.3">
      <c r="A143" s="8" t="s">
        <v>251</v>
      </c>
      <c r="B143" s="8" t="s">
        <v>332</v>
      </c>
      <c r="C143" s="6" t="s">
        <v>250</v>
      </c>
      <c r="D143" s="6" t="s">
        <v>141</v>
      </c>
      <c r="E143" s="9">
        <v>1297708.7300000002</v>
      </c>
    </row>
    <row r="144" spans="1:5" ht="15" customHeight="1" outlineLevel="1" x14ac:dyDescent="0.3">
      <c r="A144" s="8" t="s">
        <v>251</v>
      </c>
      <c r="B144" s="8" t="s">
        <v>332</v>
      </c>
      <c r="C144" s="6" t="s">
        <v>250</v>
      </c>
      <c r="D144" s="6" t="s">
        <v>142</v>
      </c>
      <c r="E144" s="9">
        <v>1166370.79</v>
      </c>
    </row>
    <row r="145" spans="1:5" ht="15" customHeight="1" outlineLevel="1" x14ac:dyDescent="0.3">
      <c r="A145" s="8" t="s">
        <v>251</v>
      </c>
      <c r="B145" s="8" t="s">
        <v>332</v>
      </c>
      <c r="C145" s="6" t="s">
        <v>250</v>
      </c>
      <c r="D145" s="6" t="s">
        <v>143</v>
      </c>
      <c r="E145" s="9">
        <v>1939429.2100000002</v>
      </c>
    </row>
    <row r="146" spans="1:5" ht="15" customHeight="1" outlineLevel="1" x14ac:dyDescent="0.3">
      <c r="A146" s="8" t="s">
        <v>251</v>
      </c>
      <c r="B146" s="8" t="s">
        <v>332</v>
      </c>
      <c r="C146" s="6" t="s">
        <v>250</v>
      </c>
      <c r="D146" s="6" t="s">
        <v>144</v>
      </c>
      <c r="E146" s="9">
        <v>1184432.4400000009</v>
      </c>
    </row>
    <row r="147" spans="1:5" ht="15" customHeight="1" outlineLevel="1" x14ac:dyDescent="0.3">
      <c r="A147" s="8" t="s">
        <v>251</v>
      </c>
      <c r="B147" s="8" t="s">
        <v>332</v>
      </c>
      <c r="C147" s="6" t="s">
        <v>250</v>
      </c>
      <c r="D147" s="6" t="s">
        <v>145</v>
      </c>
      <c r="E147" s="9">
        <v>1151926.57</v>
      </c>
    </row>
    <row r="148" spans="1:5" ht="15" customHeight="1" outlineLevel="1" x14ac:dyDescent="0.3">
      <c r="A148" s="8" t="s">
        <v>251</v>
      </c>
      <c r="B148" s="8" t="s">
        <v>332</v>
      </c>
      <c r="C148" s="6" t="s">
        <v>250</v>
      </c>
      <c r="D148" s="6" t="s">
        <v>146</v>
      </c>
      <c r="E148" s="9">
        <v>1867543.0788188789</v>
      </c>
    </row>
    <row r="149" spans="1:5" ht="15" customHeight="1" outlineLevel="1" x14ac:dyDescent="0.3">
      <c r="A149" s="8" t="s">
        <v>251</v>
      </c>
      <c r="B149" s="8" t="s">
        <v>332</v>
      </c>
      <c r="C149" s="6" t="s">
        <v>250</v>
      </c>
      <c r="D149" s="6" t="s">
        <v>147</v>
      </c>
      <c r="E149" s="9">
        <v>1246203.1400000004</v>
      </c>
    </row>
    <row r="150" spans="1:5" ht="15" customHeight="1" outlineLevel="1" x14ac:dyDescent="0.3">
      <c r="A150" s="8" t="s">
        <v>251</v>
      </c>
      <c r="B150" s="8" t="s">
        <v>332</v>
      </c>
      <c r="C150" s="6" t="s">
        <v>250</v>
      </c>
      <c r="D150" s="6" t="s">
        <v>148</v>
      </c>
      <c r="E150" s="9">
        <v>573549.31999999983</v>
      </c>
    </row>
    <row r="151" spans="1:5" ht="15" customHeight="1" outlineLevel="1" x14ac:dyDescent="0.3">
      <c r="A151" s="8" t="s">
        <v>251</v>
      </c>
      <c r="B151" s="8" t="s">
        <v>332</v>
      </c>
      <c r="C151" s="6" t="s">
        <v>250</v>
      </c>
      <c r="D151" s="6" t="s">
        <v>149</v>
      </c>
      <c r="E151" s="9">
        <v>1252622.1899999997</v>
      </c>
    </row>
    <row r="152" spans="1:5" ht="15" customHeight="1" outlineLevel="1" x14ac:dyDescent="0.3">
      <c r="A152" s="8" t="s">
        <v>251</v>
      </c>
      <c r="B152" s="8" t="s">
        <v>332</v>
      </c>
      <c r="C152" s="6" t="s">
        <v>250</v>
      </c>
      <c r="D152" s="6" t="s">
        <v>150</v>
      </c>
      <c r="E152" s="9">
        <v>883159.97999999986</v>
      </c>
    </row>
    <row r="153" spans="1:5" ht="15" customHeight="1" outlineLevel="1" x14ac:dyDescent="0.3">
      <c r="A153" s="8" t="s">
        <v>251</v>
      </c>
      <c r="B153" s="8" t="s">
        <v>332</v>
      </c>
      <c r="C153" s="6" t="s">
        <v>250</v>
      </c>
      <c r="D153" s="6" t="s">
        <v>151</v>
      </c>
      <c r="E153" s="9">
        <v>820598.5899999995</v>
      </c>
    </row>
    <row r="154" spans="1:5" ht="15" customHeight="1" outlineLevel="1" x14ac:dyDescent="0.3">
      <c r="A154" s="8" t="s">
        <v>251</v>
      </c>
      <c r="B154" s="8" t="s">
        <v>332</v>
      </c>
      <c r="C154" s="6" t="s">
        <v>250</v>
      </c>
      <c r="D154" s="6" t="s">
        <v>152</v>
      </c>
      <c r="E154" s="9">
        <v>628224.15000000026</v>
      </c>
    </row>
    <row r="155" spans="1:5" ht="15" customHeight="1" outlineLevel="1" x14ac:dyDescent="0.3">
      <c r="A155" s="8" t="s">
        <v>251</v>
      </c>
      <c r="B155" s="8" t="s">
        <v>332</v>
      </c>
      <c r="C155" s="6" t="s">
        <v>250</v>
      </c>
      <c r="D155" s="6" t="s">
        <v>153</v>
      </c>
      <c r="E155" s="9">
        <v>1484962.8100000005</v>
      </c>
    </row>
    <row r="156" spans="1:5" ht="15" customHeight="1" outlineLevel="1" x14ac:dyDescent="0.3">
      <c r="A156" s="8" t="s">
        <v>251</v>
      </c>
      <c r="B156" s="8" t="s">
        <v>332</v>
      </c>
      <c r="C156" s="6" t="s">
        <v>250</v>
      </c>
      <c r="D156" s="6" t="s">
        <v>154</v>
      </c>
      <c r="E156" s="9">
        <v>596486.20000000019</v>
      </c>
    </row>
    <row r="157" spans="1:5" ht="15" customHeight="1" outlineLevel="1" x14ac:dyDescent="0.3">
      <c r="A157" s="8" t="s">
        <v>251</v>
      </c>
      <c r="B157" s="8" t="s">
        <v>332</v>
      </c>
      <c r="C157" s="6" t="s">
        <v>250</v>
      </c>
      <c r="D157" s="6" t="s">
        <v>155</v>
      </c>
      <c r="E157" s="9">
        <v>476690.0500000001</v>
      </c>
    </row>
    <row r="158" spans="1:5" ht="15" customHeight="1" outlineLevel="1" x14ac:dyDescent="0.3">
      <c r="A158" s="8" t="s">
        <v>251</v>
      </c>
      <c r="B158" s="8" t="s">
        <v>332</v>
      </c>
      <c r="C158" s="6" t="s">
        <v>250</v>
      </c>
      <c r="D158" s="6" t="s">
        <v>156</v>
      </c>
      <c r="E158" s="9">
        <v>2056424.0799999998</v>
      </c>
    </row>
    <row r="159" spans="1:5" ht="15" customHeight="1" outlineLevel="1" x14ac:dyDescent="0.3">
      <c r="A159" s="8" t="s">
        <v>251</v>
      </c>
      <c r="B159" s="8" t="s">
        <v>332</v>
      </c>
      <c r="C159" s="6" t="s">
        <v>250</v>
      </c>
      <c r="D159" s="6" t="s">
        <v>157</v>
      </c>
      <c r="E159" s="9">
        <v>427334.71000000008</v>
      </c>
    </row>
    <row r="160" spans="1:5" ht="15" customHeight="1" outlineLevel="1" x14ac:dyDescent="0.3">
      <c r="A160" s="8" t="s">
        <v>251</v>
      </c>
      <c r="B160" s="8" t="s">
        <v>332</v>
      </c>
      <c r="C160" s="6" t="s">
        <v>250</v>
      </c>
      <c r="D160" s="6" t="s">
        <v>158</v>
      </c>
      <c r="E160" s="9">
        <v>1139419.0999999999</v>
      </c>
    </row>
    <row r="161" spans="1:5" ht="15" customHeight="1" outlineLevel="1" x14ac:dyDescent="0.3">
      <c r="A161" s="8" t="s">
        <v>251</v>
      </c>
      <c r="B161" s="8" t="s">
        <v>332</v>
      </c>
      <c r="C161" s="6" t="s">
        <v>250</v>
      </c>
      <c r="D161" s="6" t="s">
        <v>159</v>
      </c>
      <c r="E161" s="9">
        <v>1118069.33</v>
      </c>
    </row>
    <row r="162" spans="1:5" ht="15" customHeight="1" outlineLevel="1" x14ac:dyDescent="0.3">
      <c r="A162" s="8" t="s">
        <v>251</v>
      </c>
      <c r="B162" s="8" t="s">
        <v>332</v>
      </c>
      <c r="C162" s="6" t="s">
        <v>250</v>
      </c>
      <c r="D162" s="6" t="s">
        <v>160</v>
      </c>
      <c r="E162" s="9">
        <v>1653219.47</v>
      </c>
    </row>
    <row r="163" spans="1:5" ht="15" customHeight="1" outlineLevel="1" x14ac:dyDescent="0.3">
      <c r="A163" s="8" t="s">
        <v>251</v>
      </c>
      <c r="B163" s="8" t="s">
        <v>332</v>
      </c>
      <c r="C163" s="6" t="s">
        <v>250</v>
      </c>
      <c r="D163" s="6" t="s">
        <v>161</v>
      </c>
      <c r="E163" s="9">
        <v>1734443.6999999981</v>
      </c>
    </row>
    <row r="164" spans="1:5" ht="15" customHeight="1" outlineLevel="1" x14ac:dyDescent="0.3">
      <c r="A164" s="8" t="s">
        <v>251</v>
      </c>
      <c r="B164" s="8" t="s">
        <v>332</v>
      </c>
      <c r="C164" s="6" t="s">
        <v>250</v>
      </c>
      <c r="D164" s="6" t="s">
        <v>162</v>
      </c>
      <c r="E164" s="9">
        <v>1436844.620000001</v>
      </c>
    </row>
    <row r="165" spans="1:5" ht="15" customHeight="1" outlineLevel="1" x14ac:dyDescent="0.3">
      <c r="A165" s="8" t="s">
        <v>251</v>
      </c>
      <c r="B165" s="8" t="s">
        <v>332</v>
      </c>
      <c r="C165" s="6" t="s">
        <v>250</v>
      </c>
      <c r="D165" s="6" t="s">
        <v>163</v>
      </c>
      <c r="E165" s="9">
        <v>292929.24</v>
      </c>
    </row>
    <row r="166" spans="1:5" ht="15" customHeight="1" outlineLevel="1" x14ac:dyDescent="0.3">
      <c r="A166" s="8" t="s">
        <v>251</v>
      </c>
      <c r="B166" s="8" t="s">
        <v>332</v>
      </c>
      <c r="C166" s="6" t="s">
        <v>250</v>
      </c>
      <c r="D166" s="6" t="s">
        <v>164</v>
      </c>
      <c r="E166" s="9">
        <v>1449698.9500000011</v>
      </c>
    </row>
    <row r="167" spans="1:5" ht="15" customHeight="1" outlineLevel="1" x14ac:dyDescent="0.3">
      <c r="A167" s="8" t="s">
        <v>251</v>
      </c>
      <c r="B167" s="8" t="s">
        <v>332</v>
      </c>
      <c r="C167" s="6" t="s">
        <v>250</v>
      </c>
      <c r="D167" s="6" t="s">
        <v>165</v>
      </c>
      <c r="E167" s="9">
        <v>715434.78999999992</v>
      </c>
    </row>
    <row r="168" spans="1:5" ht="15" customHeight="1" outlineLevel="1" x14ac:dyDescent="0.3">
      <c r="A168" s="8" t="s">
        <v>251</v>
      </c>
      <c r="B168" s="8" t="s">
        <v>332</v>
      </c>
      <c r="C168" s="6" t="s">
        <v>250</v>
      </c>
      <c r="D168" s="6" t="s">
        <v>166</v>
      </c>
      <c r="E168" s="9">
        <v>1183236.5399999996</v>
      </c>
    </row>
    <row r="169" spans="1:5" ht="15" customHeight="1" outlineLevel="1" x14ac:dyDescent="0.3">
      <c r="A169" s="8" t="s">
        <v>251</v>
      </c>
      <c r="B169" s="8" t="s">
        <v>332</v>
      </c>
      <c r="C169" s="6" t="s">
        <v>250</v>
      </c>
      <c r="D169" s="6" t="s">
        <v>167</v>
      </c>
      <c r="E169" s="9">
        <v>576486.97</v>
      </c>
    </row>
    <row r="170" spans="1:5" ht="15" customHeight="1" outlineLevel="1" x14ac:dyDescent="0.3">
      <c r="A170" s="8" t="s">
        <v>251</v>
      </c>
      <c r="B170" s="8" t="s">
        <v>332</v>
      </c>
      <c r="C170" s="6" t="s">
        <v>250</v>
      </c>
      <c r="D170" s="6" t="s">
        <v>168</v>
      </c>
      <c r="E170" s="9">
        <v>877224.76000000024</v>
      </c>
    </row>
    <row r="171" spans="1:5" ht="15" customHeight="1" outlineLevel="1" x14ac:dyDescent="0.3">
      <c r="A171" s="8" t="s">
        <v>251</v>
      </c>
      <c r="B171" s="8" t="s">
        <v>332</v>
      </c>
      <c r="C171" s="6" t="s">
        <v>250</v>
      </c>
      <c r="D171" s="6" t="s">
        <v>169</v>
      </c>
      <c r="E171" s="9">
        <v>272382.57</v>
      </c>
    </row>
    <row r="172" spans="1:5" ht="15" customHeight="1" outlineLevel="1" x14ac:dyDescent="0.3">
      <c r="A172" s="8" t="s">
        <v>251</v>
      </c>
      <c r="B172" s="8" t="s">
        <v>332</v>
      </c>
      <c r="C172" s="6" t="s">
        <v>250</v>
      </c>
      <c r="D172" s="6" t="s">
        <v>170</v>
      </c>
      <c r="E172" s="9">
        <v>1762508.6300000001</v>
      </c>
    </row>
    <row r="173" spans="1:5" ht="15" customHeight="1" outlineLevel="1" x14ac:dyDescent="0.3">
      <c r="A173" s="8" t="s">
        <v>251</v>
      </c>
      <c r="B173" s="8" t="s">
        <v>332</v>
      </c>
      <c r="C173" s="6" t="s">
        <v>250</v>
      </c>
      <c r="D173" s="6" t="s">
        <v>171</v>
      </c>
      <c r="E173" s="9">
        <v>1268378.3800000008</v>
      </c>
    </row>
    <row r="174" spans="1:5" ht="15" customHeight="1" outlineLevel="1" x14ac:dyDescent="0.3">
      <c r="A174" s="8" t="s">
        <v>251</v>
      </c>
      <c r="B174" s="8" t="s">
        <v>332</v>
      </c>
      <c r="C174" s="6" t="s">
        <v>250</v>
      </c>
      <c r="D174" s="6" t="s">
        <v>172</v>
      </c>
      <c r="E174" s="9">
        <v>110258.80000000002</v>
      </c>
    </row>
    <row r="175" spans="1:5" ht="15" customHeight="1" outlineLevel="1" x14ac:dyDescent="0.3">
      <c r="A175" s="8" t="s">
        <v>251</v>
      </c>
      <c r="B175" s="8" t="s">
        <v>332</v>
      </c>
      <c r="C175" s="6" t="s">
        <v>250</v>
      </c>
      <c r="D175" s="6" t="s">
        <v>173</v>
      </c>
      <c r="E175" s="9" t="s">
        <v>333</v>
      </c>
    </row>
    <row r="176" spans="1:5" ht="15" customHeight="1" outlineLevel="1" x14ac:dyDescent="0.3">
      <c r="A176" s="8" t="s">
        <v>251</v>
      </c>
      <c r="B176" s="8" t="s">
        <v>332</v>
      </c>
      <c r="C176" s="6" t="s">
        <v>250</v>
      </c>
      <c r="D176" s="6" t="s">
        <v>174</v>
      </c>
      <c r="E176" s="9" t="s">
        <v>333</v>
      </c>
    </row>
    <row r="177" spans="1:5" ht="15" customHeight="1" outlineLevel="1" x14ac:dyDescent="0.3">
      <c r="A177" s="8" t="s">
        <v>251</v>
      </c>
      <c r="B177" s="8" t="s">
        <v>332</v>
      </c>
      <c r="C177" s="6" t="s">
        <v>250</v>
      </c>
      <c r="D177" s="6" t="s">
        <v>175</v>
      </c>
      <c r="E177" s="9">
        <v>80801.09</v>
      </c>
    </row>
    <row r="178" spans="1:5" ht="15" customHeight="1" outlineLevel="1" x14ac:dyDescent="0.3">
      <c r="A178" s="8" t="s">
        <v>251</v>
      </c>
      <c r="B178" s="8" t="s">
        <v>332</v>
      </c>
      <c r="C178" s="6" t="s">
        <v>250</v>
      </c>
      <c r="D178" s="6" t="s">
        <v>176</v>
      </c>
      <c r="E178" s="9">
        <v>424520.99</v>
      </c>
    </row>
    <row r="179" spans="1:5" ht="15" customHeight="1" outlineLevel="1" x14ac:dyDescent="0.3">
      <c r="A179" s="8" t="s">
        <v>251</v>
      </c>
      <c r="B179" s="8" t="s">
        <v>332</v>
      </c>
      <c r="C179" s="6" t="s">
        <v>250</v>
      </c>
      <c r="D179" s="6" t="s">
        <v>177</v>
      </c>
      <c r="E179" s="9">
        <v>1427674.3499999994</v>
      </c>
    </row>
    <row r="180" spans="1:5" ht="15" customHeight="1" outlineLevel="1" x14ac:dyDescent="0.3">
      <c r="A180" s="8" t="s">
        <v>251</v>
      </c>
      <c r="B180" s="8" t="s">
        <v>332</v>
      </c>
      <c r="C180" s="6" t="s">
        <v>250</v>
      </c>
      <c r="D180" s="6" t="s">
        <v>178</v>
      </c>
      <c r="E180" s="9">
        <v>1960051.9600000004</v>
      </c>
    </row>
    <row r="181" spans="1:5" ht="15" customHeight="1" outlineLevel="1" x14ac:dyDescent="0.3">
      <c r="A181" s="8" t="s">
        <v>251</v>
      </c>
      <c r="B181" s="8" t="s">
        <v>332</v>
      </c>
      <c r="C181" s="6" t="s">
        <v>250</v>
      </c>
      <c r="D181" s="6" t="s">
        <v>179</v>
      </c>
      <c r="E181" s="9">
        <v>369768.86999999994</v>
      </c>
    </row>
    <row r="182" spans="1:5" ht="15" customHeight="1" outlineLevel="1" x14ac:dyDescent="0.3">
      <c r="A182" s="8" t="s">
        <v>251</v>
      </c>
      <c r="B182" s="8" t="s">
        <v>332</v>
      </c>
      <c r="C182" s="6" t="s">
        <v>250</v>
      </c>
      <c r="D182" s="6" t="s">
        <v>180</v>
      </c>
      <c r="E182" s="9">
        <v>2679243.3099999991</v>
      </c>
    </row>
    <row r="183" spans="1:5" ht="15" customHeight="1" outlineLevel="1" x14ac:dyDescent="0.3">
      <c r="A183" s="8" t="s">
        <v>251</v>
      </c>
      <c r="B183" s="8" t="s">
        <v>332</v>
      </c>
      <c r="C183" s="6" t="s">
        <v>250</v>
      </c>
      <c r="D183" s="6" t="s">
        <v>181</v>
      </c>
      <c r="E183" s="9">
        <v>1135711.3599999999</v>
      </c>
    </row>
    <row r="184" spans="1:5" ht="15" customHeight="1" outlineLevel="1" x14ac:dyDescent="0.3">
      <c r="A184" s="8" t="s">
        <v>251</v>
      </c>
      <c r="B184" s="8" t="s">
        <v>332</v>
      </c>
      <c r="C184" s="6" t="s">
        <v>250</v>
      </c>
      <c r="D184" s="6" t="s">
        <v>182</v>
      </c>
      <c r="E184" s="9">
        <v>107403.12000000001</v>
      </c>
    </row>
    <row r="185" spans="1:5" ht="15" customHeight="1" outlineLevel="1" x14ac:dyDescent="0.3">
      <c r="A185" s="8" t="s">
        <v>251</v>
      </c>
      <c r="B185" s="8" t="s">
        <v>332</v>
      </c>
      <c r="C185" s="6" t="s">
        <v>250</v>
      </c>
      <c r="D185" s="6" t="s">
        <v>183</v>
      </c>
      <c r="E185" s="9">
        <v>223087.84000000005</v>
      </c>
    </row>
    <row r="186" spans="1:5" ht="15" customHeight="1" outlineLevel="1" x14ac:dyDescent="0.3">
      <c r="A186" s="8" t="s">
        <v>251</v>
      </c>
      <c r="B186" s="8" t="s">
        <v>332</v>
      </c>
      <c r="C186" s="6" t="s">
        <v>250</v>
      </c>
      <c r="D186" s="6" t="s">
        <v>184</v>
      </c>
      <c r="E186" s="9" t="s">
        <v>333</v>
      </c>
    </row>
    <row r="187" spans="1:5" ht="15" customHeight="1" outlineLevel="1" x14ac:dyDescent="0.3">
      <c r="A187" s="8" t="s">
        <v>251</v>
      </c>
      <c r="B187" s="8" t="s">
        <v>332</v>
      </c>
      <c r="C187" s="6" t="s">
        <v>250</v>
      </c>
      <c r="D187" s="6" t="s">
        <v>185</v>
      </c>
      <c r="E187" s="9">
        <v>351940.8000000001</v>
      </c>
    </row>
    <row r="188" spans="1:5" ht="15" customHeight="1" outlineLevel="1" x14ac:dyDescent="0.3">
      <c r="A188" s="8" t="s">
        <v>251</v>
      </c>
      <c r="B188" s="8" t="s">
        <v>332</v>
      </c>
      <c r="C188" s="6" t="s">
        <v>250</v>
      </c>
      <c r="D188" s="6" t="s">
        <v>186</v>
      </c>
      <c r="E188" s="9">
        <v>1393980.6299999997</v>
      </c>
    </row>
    <row r="189" spans="1:5" ht="15" customHeight="1" outlineLevel="1" x14ac:dyDescent="0.3">
      <c r="A189" s="8" t="s">
        <v>251</v>
      </c>
      <c r="B189" s="8" t="s">
        <v>332</v>
      </c>
      <c r="C189" s="6" t="s">
        <v>250</v>
      </c>
      <c r="D189" s="6" t="s">
        <v>187</v>
      </c>
      <c r="E189" s="9">
        <v>1628759.6300000004</v>
      </c>
    </row>
    <row r="190" spans="1:5" ht="15" customHeight="1" outlineLevel="1" x14ac:dyDescent="0.3">
      <c r="A190" s="8" t="s">
        <v>251</v>
      </c>
      <c r="B190" s="8" t="s">
        <v>332</v>
      </c>
      <c r="C190" s="6" t="s">
        <v>250</v>
      </c>
      <c r="D190" s="6" t="s">
        <v>188</v>
      </c>
      <c r="E190" s="9">
        <v>1528889.6999999995</v>
      </c>
    </row>
    <row r="191" spans="1:5" ht="15" customHeight="1" outlineLevel="1" x14ac:dyDescent="0.3">
      <c r="A191" s="8" t="s">
        <v>251</v>
      </c>
      <c r="B191" s="8" t="s">
        <v>332</v>
      </c>
      <c r="C191" s="6" t="s">
        <v>250</v>
      </c>
      <c r="D191" s="6" t="s">
        <v>189</v>
      </c>
      <c r="E191" s="9">
        <v>1441304.5300000003</v>
      </c>
    </row>
    <row r="192" spans="1:5" ht="15" customHeight="1" outlineLevel="1" x14ac:dyDescent="0.3">
      <c r="A192" s="8" t="s">
        <v>251</v>
      </c>
      <c r="B192" s="8" t="s">
        <v>332</v>
      </c>
      <c r="C192" s="6" t="s">
        <v>250</v>
      </c>
      <c r="D192" s="6" t="s">
        <v>190</v>
      </c>
      <c r="E192" s="9">
        <v>1001403.3100000002</v>
      </c>
    </row>
    <row r="193" spans="1:5" ht="15" customHeight="1" outlineLevel="1" x14ac:dyDescent="0.3">
      <c r="A193" s="8" t="s">
        <v>251</v>
      </c>
      <c r="B193" s="8" t="s">
        <v>332</v>
      </c>
      <c r="C193" s="6" t="s">
        <v>250</v>
      </c>
      <c r="D193" s="6" t="s">
        <v>191</v>
      </c>
      <c r="E193" s="9">
        <v>1316251.6700000006</v>
      </c>
    </row>
    <row r="194" spans="1:5" ht="15" customHeight="1" outlineLevel="1" x14ac:dyDescent="0.3">
      <c r="A194" s="8" t="s">
        <v>251</v>
      </c>
      <c r="B194" s="8" t="s">
        <v>332</v>
      </c>
      <c r="C194" s="6" t="s">
        <v>250</v>
      </c>
      <c r="D194" s="6" t="s">
        <v>192</v>
      </c>
      <c r="E194" s="9">
        <v>1448297.3899999997</v>
      </c>
    </row>
    <row r="195" spans="1:5" ht="15" customHeight="1" outlineLevel="1" x14ac:dyDescent="0.3">
      <c r="A195" s="8" t="s">
        <v>251</v>
      </c>
      <c r="B195" s="8" t="s">
        <v>332</v>
      </c>
      <c r="C195" s="6" t="s">
        <v>250</v>
      </c>
      <c r="D195" s="6" t="s">
        <v>193</v>
      </c>
      <c r="E195" s="9">
        <v>1650436.9699999993</v>
      </c>
    </row>
    <row r="196" spans="1:5" ht="15" customHeight="1" outlineLevel="1" x14ac:dyDescent="0.3">
      <c r="A196" s="8" t="s">
        <v>251</v>
      </c>
      <c r="B196" s="8" t="s">
        <v>332</v>
      </c>
      <c r="C196" s="6" t="s">
        <v>250</v>
      </c>
      <c r="D196" s="6" t="s">
        <v>194</v>
      </c>
      <c r="E196" s="9" t="s">
        <v>333</v>
      </c>
    </row>
    <row r="197" spans="1:5" ht="15" customHeight="1" outlineLevel="1" x14ac:dyDescent="0.3">
      <c r="A197" s="8" t="s">
        <v>251</v>
      </c>
      <c r="B197" s="8" t="s">
        <v>332</v>
      </c>
      <c r="C197" s="6" t="s">
        <v>250</v>
      </c>
      <c r="D197" s="6" t="s">
        <v>195</v>
      </c>
      <c r="E197" s="9">
        <v>556419.25999999989</v>
      </c>
    </row>
    <row r="198" spans="1:5" ht="15" customHeight="1" outlineLevel="1" x14ac:dyDescent="0.3">
      <c r="A198" s="8" t="s">
        <v>251</v>
      </c>
      <c r="B198" s="8" t="s">
        <v>332</v>
      </c>
      <c r="C198" s="6" t="s">
        <v>250</v>
      </c>
      <c r="D198" s="6" t="s">
        <v>196</v>
      </c>
      <c r="E198" s="9">
        <v>773873.42000000027</v>
      </c>
    </row>
    <row r="199" spans="1:5" ht="15" customHeight="1" outlineLevel="1" x14ac:dyDescent="0.3">
      <c r="A199" s="8" t="s">
        <v>251</v>
      </c>
      <c r="B199" s="8" t="s">
        <v>332</v>
      </c>
      <c r="C199" s="6" t="s">
        <v>250</v>
      </c>
      <c r="D199" s="6" t="s">
        <v>197</v>
      </c>
      <c r="E199" s="9">
        <v>787392.09999999986</v>
      </c>
    </row>
    <row r="200" spans="1:5" ht="15" customHeight="1" outlineLevel="1" x14ac:dyDescent="0.3">
      <c r="A200" s="8" t="s">
        <v>251</v>
      </c>
      <c r="B200" s="8" t="s">
        <v>332</v>
      </c>
      <c r="C200" s="6" t="s">
        <v>250</v>
      </c>
      <c r="D200" s="6" t="s">
        <v>198</v>
      </c>
      <c r="E200" s="9">
        <v>545146.92000000004</v>
      </c>
    </row>
    <row r="201" spans="1:5" ht="15" customHeight="1" outlineLevel="1" x14ac:dyDescent="0.3">
      <c r="A201" s="8" t="s">
        <v>251</v>
      </c>
      <c r="B201" s="8" t="s">
        <v>332</v>
      </c>
      <c r="C201" s="6" t="s">
        <v>250</v>
      </c>
      <c r="D201" s="6" t="s">
        <v>199</v>
      </c>
      <c r="E201" s="9">
        <v>105742.23000000001</v>
      </c>
    </row>
    <row r="202" spans="1:5" ht="15" customHeight="1" outlineLevel="1" x14ac:dyDescent="0.3">
      <c r="A202" s="8" t="s">
        <v>251</v>
      </c>
      <c r="B202" s="8" t="s">
        <v>332</v>
      </c>
      <c r="C202" s="6" t="s">
        <v>250</v>
      </c>
      <c r="D202" s="6" t="s">
        <v>200</v>
      </c>
      <c r="E202" s="9">
        <v>146738.84000000003</v>
      </c>
    </row>
    <row r="203" spans="1:5" ht="15" customHeight="1" outlineLevel="1" x14ac:dyDescent="0.3">
      <c r="A203" s="8" t="s">
        <v>251</v>
      </c>
      <c r="B203" s="8" t="s">
        <v>332</v>
      </c>
      <c r="C203" s="6" t="s">
        <v>250</v>
      </c>
      <c r="D203" s="6" t="s">
        <v>201</v>
      </c>
      <c r="E203" s="9">
        <v>393420.79999999999</v>
      </c>
    </row>
    <row r="204" spans="1:5" ht="15" customHeight="1" outlineLevel="1" x14ac:dyDescent="0.3">
      <c r="A204" s="8" t="s">
        <v>251</v>
      </c>
      <c r="B204" s="8" t="s">
        <v>332</v>
      </c>
      <c r="C204" s="6" t="s">
        <v>250</v>
      </c>
      <c r="D204" s="6" t="s">
        <v>202</v>
      </c>
      <c r="E204" s="9">
        <v>179021.27000000002</v>
      </c>
    </row>
    <row r="205" spans="1:5" ht="15" customHeight="1" outlineLevel="1" x14ac:dyDescent="0.3">
      <c r="A205" s="8" t="s">
        <v>251</v>
      </c>
      <c r="B205" s="8" t="s">
        <v>332</v>
      </c>
      <c r="C205" s="6" t="s">
        <v>250</v>
      </c>
      <c r="D205" s="6" t="s">
        <v>203</v>
      </c>
      <c r="E205" s="9">
        <v>189398.39999999997</v>
      </c>
    </row>
    <row r="206" spans="1:5" ht="15" customHeight="1" outlineLevel="1" x14ac:dyDescent="0.3">
      <c r="A206" s="8" t="s">
        <v>251</v>
      </c>
      <c r="B206" s="8" t="s">
        <v>332</v>
      </c>
      <c r="C206" s="6" t="s">
        <v>250</v>
      </c>
      <c r="D206" s="6" t="s">
        <v>204</v>
      </c>
      <c r="E206" s="9">
        <v>1441214.9300000002</v>
      </c>
    </row>
    <row r="207" spans="1:5" ht="15" customHeight="1" outlineLevel="1" x14ac:dyDescent="0.3">
      <c r="A207" s="8" t="s">
        <v>251</v>
      </c>
      <c r="B207" s="8" t="s">
        <v>332</v>
      </c>
      <c r="C207" s="6" t="s">
        <v>250</v>
      </c>
      <c r="D207" s="6" t="s">
        <v>205</v>
      </c>
      <c r="E207" s="9">
        <v>634116.11999999988</v>
      </c>
    </row>
    <row r="208" spans="1:5" ht="15" customHeight="1" outlineLevel="1" x14ac:dyDescent="0.3">
      <c r="A208" s="8" t="s">
        <v>251</v>
      </c>
      <c r="B208" s="8" t="s">
        <v>332</v>
      </c>
      <c r="C208" s="6" t="s">
        <v>250</v>
      </c>
      <c r="D208" s="6" t="s">
        <v>206</v>
      </c>
      <c r="E208" s="9">
        <v>807732.61000000022</v>
      </c>
    </row>
    <row r="209" spans="1:5" ht="15" customHeight="1" outlineLevel="1" x14ac:dyDescent="0.3">
      <c r="A209" s="8" t="s">
        <v>251</v>
      </c>
      <c r="B209" s="8" t="s">
        <v>332</v>
      </c>
      <c r="C209" s="6" t="s">
        <v>250</v>
      </c>
      <c r="D209" s="6" t="s">
        <v>207</v>
      </c>
      <c r="E209" s="9">
        <v>908223.64856279537</v>
      </c>
    </row>
    <row r="210" spans="1:5" ht="15" customHeight="1" outlineLevel="1" x14ac:dyDescent="0.3">
      <c r="A210" s="8" t="s">
        <v>251</v>
      </c>
      <c r="B210" s="8" t="s">
        <v>332</v>
      </c>
      <c r="C210" s="6" t="s">
        <v>250</v>
      </c>
      <c r="D210" s="6" t="s">
        <v>208</v>
      </c>
      <c r="E210" s="9">
        <v>1101237.4299999997</v>
      </c>
    </row>
    <row r="211" spans="1:5" ht="15" customHeight="1" outlineLevel="1" x14ac:dyDescent="0.3">
      <c r="A211" s="8" t="s">
        <v>251</v>
      </c>
      <c r="B211" s="8" t="s">
        <v>332</v>
      </c>
      <c r="C211" s="6" t="s">
        <v>250</v>
      </c>
      <c r="D211" s="6" t="s">
        <v>209</v>
      </c>
      <c r="E211" s="9">
        <v>1133139.8600000003</v>
      </c>
    </row>
    <row r="212" spans="1:5" ht="15" customHeight="1" outlineLevel="1" x14ac:dyDescent="0.3">
      <c r="A212" s="8" t="s">
        <v>251</v>
      </c>
      <c r="B212" s="8" t="s">
        <v>332</v>
      </c>
      <c r="C212" s="6" t="s">
        <v>250</v>
      </c>
      <c r="D212" s="6" t="s">
        <v>210</v>
      </c>
      <c r="E212" s="9">
        <v>1820044.6000000008</v>
      </c>
    </row>
    <row r="213" spans="1:5" ht="15" customHeight="1" outlineLevel="1" x14ac:dyDescent="0.3">
      <c r="A213" s="8" t="s">
        <v>251</v>
      </c>
      <c r="B213" s="8" t="s">
        <v>332</v>
      </c>
      <c r="C213" s="6" t="s">
        <v>250</v>
      </c>
      <c r="D213" s="6" t="s">
        <v>211</v>
      </c>
      <c r="E213" s="9">
        <v>572615.56999999995</v>
      </c>
    </row>
    <row r="214" spans="1:5" ht="15" customHeight="1" outlineLevel="1" x14ac:dyDescent="0.3">
      <c r="A214" s="8" t="s">
        <v>251</v>
      </c>
      <c r="B214" s="8" t="s">
        <v>332</v>
      </c>
      <c r="C214" s="6" t="s">
        <v>250</v>
      </c>
      <c r="D214" s="6" t="s">
        <v>212</v>
      </c>
      <c r="E214" s="9">
        <v>1357113.97</v>
      </c>
    </row>
    <row r="215" spans="1:5" ht="15" customHeight="1" outlineLevel="1" x14ac:dyDescent="0.3">
      <c r="A215" s="8" t="s">
        <v>251</v>
      </c>
      <c r="B215" s="8" t="s">
        <v>332</v>
      </c>
      <c r="C215" s="6" t="s">
        <v>250</v>
      </c>
      <c r="D215" s="6" t="s">
        <v>213</v>
      </c>
      <c r="E215" s="9">
        <v>1790802.8930093781</v>
      </c>
    </row>
    <row r="216" spans="1:5" ht="15" customHeight="1" outlineLevel="1" x14ac:dyDescent="0.3">
      <c r="A216" s="8" t="s">
        <v>251</v>
      </c>
      <c r="B216" s="8" t="s">
        <v>332</v>
      </c>
      <c r="C216" s="6" t="s">
        <v>250</v>
      </c>
      <c r="D216" s="6" t="s">
        <v>214</v>
      </c>
      <c r="E216" s="9">
        <v>1130100.9899999995</v>
      </c>
    </row>
    <row r="217" spans="1:5" ht="15" customHeight="1" outlineLevel="1" x14ac:dyDescent="0.3">
      <c r="A217" s="8" t="s">
        <v>251</v>
      </c>
      <c r="B217" s="8" t="s">
        <v>332</v>
      </c>
      <c r="C217" s="6" t="s">
        <v>250</v>
      </c>
      <c r="D217" s="6" t="s">
        <v>215</v>
      </c>
      <c r="E217" s="9">
        <v>1917849.6446900372</v>
      </c>
    </row>
    <row r="218" spans="1:5" ht="15" customHeight="1" outlineLevel="1" x14ac:dyDescent="0.3">
      <c r="A218" s="8" t="s">
        <v>251</v>
      </c>
      <c r="B218" s="8" t="s">
        <v>332</v>
      </c>
      <c r="C218" s="6" t="s">
        <v>250</v>
      </c>
      <c r="D218" s="6" t="s">
        <v>216</v>
      </c>
      <c r="E218" s="9">
        <v>756177.35999999964</v>
      </c>
    </row>
    <row r="219" spans="1:5" ht="15" customHeight="1" outlineLevel="1" x14ac:dyDescent="0.3">
      <c r="A219" s="8" t="s">
        <v>251</v>
      </c>
      <c r="B219" s="8" t="s">
        <v>332</v>
      </c>
      <c r="C219" s="6" t="s">
        <v>250</v>
      </c>
      <c r="D219" s="6" t="s">
        <v>217</v>
      </c>
      <c r="E219" s="9">
        <v>2171406.7399999998</v>
      </c>
    </row>
    <row r="220" spans="1:5" ht="15" customHeight="1" outlineLevel="1" x14ac:dyDescent="0.3">
      <c r="A220" s="8" t="s">
        <v>251</v>
      </c>
      <c r="B220" s="8" t="s">
        <v>332</v>
      </c>
      <c r="C220" s="6" t="s">
        <v>250</v>
      </c>
      <c r="D220" s="6" t="s">
        <v>218</v>
      </c>
      <c r="E220" s="9">
        <v>1864540.4500000004</v>
      </c>
    </row>
    <row r="221" spans="1:5" ht="15" customHeight="1" outlineLevel="1" x14ac:dyDescent="0.3">
      <c r="A221" s="8" t="s">
        <v>251</v>
      </c>
      <c r="B221" s="8" t="s">
        <v>332</v>
      </c>
      <c r="C221" s="6" t="s">
        <v>250</v>
      </c>
      <c r="D221" s="6" t="s">
        <v>219</v>
      </c>
      <c r="E221" s="9">
        <v>1362031.65</v>
      </c>
    </row>
    <row r="222" spans="1:5" ht="15" customHeight="1" outlineLevel="1" x14ac:dyDescent="0.3">
      <c r="A222" s="8" t="s">
        <v>251</v>
      </c>
      <c r="B222" s="8" t="s">
        <v>332</v>
      </c>
      <c r="C222" s="6" t="s">
        <v>250</v>
      </c>
      <c r="D222" s="6" t="s">
        <v>220</v>
      </c>
      <c r="E222" s="9">
        <v>631826.96</v>
      </c>
    </row>
    <row r="223" spans="1:5" ht="15" customHeight="1" outlineLevel="1" x14ac:dyDescent="0.3">
      <c r="A223" s="8" t="s">
        <v>251</v>
      </c>
      <c r="B223" s="8" t="s">
        <v>332</v>
      </c>
      <c r="C223" s="6" t="s">
        <v>250</v>
      </c>
      <c r="D223" s="6" t="s">
        <v>221</v>
      </c>
      <c r="E223" s="9">
        <v>884071.53000000026</v>
      </c>
    </row>
    <row r="224" spans="1:5" ht="15" customHeight="1" outlineLevel="1" x14ac:dyDescent="0.3">
      <c r="A224" s="8" t="s">
        <v>251</v>
      </c>
      <c r="B224" s="8" t="s">
        <v>332</v>
      </c>
      <c r="C224" s="6" t="s">
        <v>250</v>
      </c>
      <c r="D224" s="6" t="s">
        <v>222</v>
      </c>
      <c r="E224" s="9">
        <v>1819318.5799999994</v>
      </c>
    </row>
    <row r="225" spans="1:5" ht="15" customHeight="1" outlineLevel="1" x14ac:dyDescent="0.3">
      <c r="A225" s="8" t="s">
        <v>251</v>
      </c>
      <c r="B225" s="8" t="s">
        <v>332</v>
      </c>
      <c r="C225" s="6" t="s">
        <v>250</v>
      </c>
      <c r="D225" s="6" t="s">
        <v>223</v>
      </c>
      <c r="E225" s="9">
        <v>3881165.22</v>
      </c>
    </row>
    <row r="226" spans="1:5" ht="15" customHeight="1" outlineLevel="1" x14ac:dyDescent="0.3">
      <c r="A226" s="8" t="s">
        <v>251</v>
      </c>
      <c r="B226" s="8" t="s">
        <v>332</v>
      </c>
      <c r="C226" s="6" t="s">
        <v>250</v>
      </c>
      <c r="D226" s="6" t="s">
        <v>224</v>
      </c>
      <c r="E226" s="9">
        <v>6747038.6301123137</v>
      </c>
    </row>
    <row r="227" spans="1:5" ht="15" customHeight="1" outlineLevel="1" x14ac:dyDescent="0.3">
      <c r="A227" s="8" t="s">
        <v>251</v>
      </c>
      <c r="B227" s="8" t="s">
        <v>332</v>
      </c>
      <c r="C227" s="6" t="s">
        <v>250</v>
      </c>
      <c r="D227" s="6" t="s">
        <v>225</v>
      </c>
      <c r="E227" s="9">
        <v>689450.11</v>
      </c>
    </row>
    <row r="228" spans="1:5" ht="15" customHeight="1" outlineLevel="1" x14ac:dyDescent="0.3">
      <c r="A228" s="8" t="s">
        <v>251</v>
      </c>
      <c r="B228" s="8" t="s">
        <v>332</v>
      </c>
      <c r="C228" s="6" t="s">
        <v>250</v>
      </c>
      <c r="D228" s="6" t="s">
        <v>226</v>
      </c>
      <c r="E228" s="9">
        <v>1751649.5269776112</v>
      </c>
    </row>
    <row r="229" spans="1:5" ht="15" customHeight="1" outlineLevel="1" x14ac:dyDescent="0.3">
      <c r="A229" s="8" t="s">
        <v>251</v>
      </c>
      <c r="B229" s="8" t="s">
        <v>332</v>
      </c>
      <c r="C229" s="6" t="s">
        <v>250</v>
      </c>
      <c r="D229" s="6" t="s">
        <v>227</v>
      </c>
      <c r="E229" s="9">
        <v>124051.98999999999</v>
      </c>
    </row>
    <row r="230" spans="1:5" ht="15" customHeight="1" outlineLevel="1" x14ac:dyDescent="0.3">
      <c r="A230" s="8" t="s">
        <v>251</v>
      </c>
      <c r="B230" s="8" t="s">
        <v>332</v>
      </c>
      <c r="C230" s="6" t="s">
        <v>250</v>
      </c>
      <c r="D230" s="6" t="s">
        <v>228</v>
      </c>
      <c r="E230" s="9">
        <v>356323.18836480152</v>
      </c>
    </row>
    <row r="231" spans="1:5" ht="15" customHeight="1" outlineLevel="1" x14ac:dyDescent="0.3">
      <c r="A231" s="8" t="s">
        <v>251</v>
      </c>
      <c r="B231" s="8" t="s">
        <v>332</v>
      </c>
      <c r="C231" s="6" t="s">
        <v>250</v>
      </c>
      <c r="D231" s="6" t="s">
        <v>229</v>
      </c>
      <c r="E231" s="9">
        <v>259722.17999999993</v>
      </c>
    </row>
    <row r="232" spans="1:5" ht="15" customHeight="1" outlineLevel="1" x14ac:dyDescent="0.3">
      <c r="A232" s="8" t="s">
        <v>251</v>
      </c>
      <c r="B232" s="8" t="s">
        <v>332</v>
      </c>
      <c r="C232" s="6" t="s">
        <v>250</v>
      </c>
      <c r="D232" s="6" t="s">
        <v>230</v>
      </c>
      <c r="E232" s="9">
        <v>230711.12000000005</v>
      </c>
    </row>
    <row r="233" spans="1:5" ht="15" customHeight="1" outlineLevel="1" x14ac:dyDescent="0.3">
      <c r="A233" s="8" t="s">
        <v>251</v>
      </c>
      <c r="B233" s="8" t="s">
        <v>332</v>
      </c>
      <c r="C233" s="6" t="s">
        <v>250</v>
      </c>
      <c r="D233" s="6" t="s">
        <v>231</v>
      </c>
      <c r="E233" s="9">
        <v>499913.96</v>
      </c>
    </row>
    <row r="234" spans="1:5" ht="15" customHeight="1" outlineLevel="1" x14ac:dyDescent="0.3">
      <c r="A234" s="8" t="s">
        <v>251</v>
      </c>
      <c r="B234" s="8" t="s">
        <v>332</v>
      </c>
      <c r="C234" s="6" t="s">
        <v>250</v>
      </c>
      <c r="D234" s="6" t="s">
        <v>232</v>
      </c>
      <c r="E234" s="9">
        <v>377955.27861618093</v>
      </c>
    </row>
    <row r="235" spans="1:5" ht="15" customHeight="1" outlineLevel="1" x14ac:dyDescent="0.3">
      <c r="A235" s="8" t="s">
        <v>251</v>
      </c>
      <c r="B235" s="8" t="s">
        <v>332</v>
      </c>
      <c r="C235" s="6" t="s">
        <v>250</v>
      </c>
      <c r="D235" s="6" t="s">
        <v>233</v>
      </c>
      <c r="E235" s="9">
        <v>354041.74</v>
      </c>
    </row>
    <row r="236" spans="1:5" ht="15" customHeight="1" outlineLevel="1" x14ac:dyDescent="0.3">
      <c r="A236" s="8" t="s">
        <v>251</v>
      </c>
      <c r="B236" s="8" t="s">
        <v>332</v>
      </c>
      <c r="C236" s="6" t="s">
        <v>250</v>
      </c>
      <c r="D236" s="6" t="s">
        <v>234</v>
      </c>
      <c r="E236" s="9">
        <v>395183.80000000016</v>
      </c>
    </row>
    <row r="237" spans="1:5" ht="15" customHeight="1" outlineLevel="1" x14ac:dyDescent="0.3">
      <c r="A237" s="8" t="s">
        <v>251</v>
      </c>
      <c r="B237" s="8" t="s">
        <v>332</v>
      </c>
      <c r="C237" s="6" t="s">
        <v>250</v>
      </c>
      <c r="D237" s="6" t="s">
        <v>235</v>
      </c>
      <c r="E237" s="9">
        <v>587236.06000000006</v>
      </c>
    </row>
    <row r="238" spans="1:5" ht="15" customHeight="1" outlineLevel="1" x14ac:dyDescent="0.3">
      <c r="A238" s="8" t="s">
        <v>251</v>
      </c>
      <c r="B238" s="8" t="s">
        <v>332</v>
      </c>
      <c r="C238" s="6" t="s">
        <v>250</v>
      </c>
      <c r="D238" s="6" t="s">
        <v>236</v>
      </c>
      <c r="E238" s="9">
        <v>109528.74999999999</v>
      </c>
    </row>
    <row r="239" spans="1:5" ht="15" customHeight="1" outlineLevel="1" x14ac:dyDescent="0.3">
      <c r="A239" s="8" t="s">
        <v>251</v>
      </c>
      <c r="B239" s="8" t="s">
        <v>332</v>
      </c>
      <c r="C239" s="6" t="s">
        <v>250</v>
      </c>
      <c r="D239" s="6" t="s">
        <v>237</v>
      </c>
      <c r="E239" s="9">
        <v>297658.5</v>
      </c>
    </row>
    <row r="240" spans="1:5" ht="15" customHeight="1" outlineLevel="1" x14ac:dyDescent="0.3">
      <c r="A240" s="8" t="s">
        <v>251</v>
      </c>
      <c r="B240" s="8" t="s">
        <v>332</v>
      </c>
      <c r="C240" s="6" t="s">
        <v>250</v>
      </c>
      <c r="D240" s="6" t="s">
        <v>238</v>
      </c>
      <c r="E240" s="9">
        <v>249278.92000000004</v>
      </c>
    </row>
    <row r="241" spans="1:5" ht="15" customHeight="1" outlineLevel="1" x14ac:dyDescent="0.3">
      <c r="A241" s="8" t="s">
        <v>251</v>
      </c>
      <c r="B241" s="8" t="s">
        <v>332</v>
      </c>
      <c r="C241" s="6" t="s">
        <v>250</v>
      </c>
      <c r="D241" s="6" t="s">
        <v>239</v>
      </c>
      <c r="E241" s="9">
        <v>619116.28999999992</v>
      </c>
    </row>
    <row r="242" spans="1:5" ht="15" customHeight="1" outlineLevel="1" x14ac:dyDescent="0.3">
      <c r="A242" s="8" t="s">
        <v>251</v>
      </c>
      <c r="B242" s="8" t="s">
        <v>332</v>
      </c>
      <c r="C242" s="6" t="s">
        <v>250</v>
      </c>
      <c r="D242" s="6" t="s">
        <v>240</v>
      </c>
      <c r="E242" s="9">
        <v>325789.71000000002</v>
      </c>
    </row>
    <row r="243" spans="1:5" ht="15" customHeight="1" outlineLevel="1" x14ac:dyDescent="0.3">
      <c r="A243" s="8" t="s">
        <v>251</v>
      </c>
      <c r="B243" s="8" t="s">
        <v>332</v>
      </c>
      <c r="C243" s="6" t="s">
        <v>250</v>
      </c>
      <c r="D243" s="6" t="s">
        <v>241</v>
      </c>
      <c r="E243" s="9">
        <v>306599.03000000003</v>
      </c>
    </row>
    <row r="244" spans="1:5" ht="15" customHeight="1" outlineLevel="1" x14ac:dyDescent="0.3">
      <c r="A244" s="8" t="s">
        <v>251</v>
      </c>
      <c r="B244" s="8" t="s">
        <v>332</v>
      </c>
      <c r="C244" s="6" t="s">
        <v>250</v>
      </c>
      <c r="D244" s="6" t="s">
        <v>242</v>
      </c>
      <c r="E244" s="9">
        <v>564966.44000000018</v>
      </c>
    </row>
    <row r="245" spans="1:5" ht="15" customHeight="1" outlineLevel="1" x14ac:dyDescent="0.3">
      <c r="A245" s="8" t="s">
        <v>251</v>
      </c>
      <c r="B245" s="8" t="s">
        <v>332</v>
      </c>
      <c r="C245" s="6" t="s">
        <v>250</v>
      </c>
      <c r="D245" s="6" t="s">
        <v>243</v>
      </c>
      <c r="E245" s="9">
        <v>237123.13</v>
      </c>
    </row>
    <row r="246" spans="1:5" ht="15" customHeight="1" outlineLevel="1" x14ac:dyDescent="0.3">
      <c r="A246" s="8" t="s">
        <v>251</v>
      </c>
      <c r="B246" s="8" t="s">
        <v>332</v>
      </c>
      <c r="C246" s="6" t="s">
        <v>250</v>
      </c>
      <c r="D246" s="6" t="s">
        <v>244</v>
      </c>
      <c r="E246" s="9" t="s">
        <v>333</v>
      </c>
    </row>
    <row r="247" spans="1:5" ht="15" customHeight="1" outlineLevel="1" x14ac:dyDescent="0.3">
      <c r="A247" s="8" t="s">
        <v>251</v>
      </c>
      <c r="B247" s="8" t="s">
        <v>332</v>
      </c>
      <c r="C247" s="6" t="s">
        <v>250</v>
      </c>
      <c r="D247" s="6" t="s">
        <v>245</v>
      </c>
      <c r="E247" s="9">
        <v>360652.55000000005</v>
      </c>
    </row>
    <row r="248" spans="1:5" ht="15" customHeight="1" outlineLevel="1" x14ac:dyDescent="0.3">
      <c r="A248" s="8" t="s">
        <v>251</v>
      </c>
      <c r="B248" s="8" t="s">
        <v>332</v>
      </c>
      <c r="C248" s="6" t="s">
        <v>250</v>
      </c>
      <c r="D248" s="6" t="s">
        <v>246</v>
      </c>
      <c r="E248" s="9">
        <v>601883.5199999999</v>
      </c>
    </row>
    <row r="249" spans="1:5" ht="15" customHeight="1" outlineLevel="1" x14ac:dyDescent="0.3">
      <c r="A249" s="8" t="s">
        <v>251</v>
      </c>
      <c r="B249" s="8" t="s">
        <v>332</v>
      </c>
      <c r="C249" s="6" t="s">
        <v>250</v>
      </c>
      <c r="D249" s="6" t="s">
        <v>247</v>
      </c>
      <c r="E249" s="9">
        <v>639478.98</v>
      </c>
    </row>
    <row r="250" spans="1:5" ht="15" customHeight="1" outlineLevel="1" x14ac:dyDescent="0.3">
      <c r="A250" s="8" t="s">
        <v>251</v>
      </c>
      <c r="B250" s="8" t="s">
        <v>332</v>
      </c>
      <c r="C250" s="6" t="s">
        <v>250</v>
      </c>
      <c r="D250" s="6" t="s">
        <v>248</v>
      </c>
      <c r="E250" s="9">
        <v>593369.55000000028</v>
      </c>
    </row>
    <row r="251" spans="1:5" ht="15" customHeight="1" outlineLevel="1" x14ac:dyDescent="0.3">
      <c r="A251" s="8" t="s">
        <v>251</v>
      </c>
      <c r="B251" s="8" t="s">
        <v>332</v>
      </c>
      <c r="C251" s="6" t="s">
        <v>250</v>
      </c>
      <c r="D251" s="6" t="s">
        <v>249</v>
      </c>
      <c r="E251" s="9">
        <v>340599.54000000015</v>
      </c>
    </row>
    <row r="252" spans="1:5" ht="15" customHeight="1" outlineLevel="1" x14ac:dyDescent="0.3">
      <c r="A252" s="8" t="s">
        <v>251</v>
      </c>
      <c r="B252" s="8" t="s">
        <v>332</v>
      </c>
      <c r="C252" s="6" t="s">
        <v>250</v>
      </c>
      <c r="D252" s="6" t="s">
        <v>341</v>
      </c>
      <c r="E252" s="9">
        <v>1497595.4100000001</v>
      </c>
    </row>
    <row r="253" spans="1:5" ht="15" customHeight="1" outlineLevel="1" x14ac:dyDescent="0.3">
      <c r="A253" s="8" t="s">
        <v>251</v>
      </c>
      <c r="B253" s="8" t="s">
        <v>332</v>
      </c>
      <c r="C253" s="6" t="s">
        <v>250</v>
      </c>
      <c r="E253" s="21">
        <v>259648055.78034312</v>
      </c>
    </row>
    <row r="254" spans="1:5" ht="15" customHeight="1" outlineLevel="1" x14ac:dyDescent="0.3">
      <c r="A254" s="8"/>
      <c r="B254" s="8"/>
      <c r="C254" s="6"/>
      <c r="E254" s="9"/>
    </row>
    <row r="255" spans="1:5" ht="15" customHeight="1" outlineLevel="1" x14ac:dyDescent="0.3">
      <c r="A255" s="8"/>
      <c r="B255" s="8"/>
      <c r="C255" s="6"/>
      <c r="E255" s="9"/>
    </row>
    <row r="256" spans="1:5" ht="15" customHeight="1" outlineLevel="1" x14ac:dyDescent="0.3">
      <c r="A256" s="8"/>
      <c r="B256" s="8"/>
      <c r="C256" s="6"/>
      <c r="E256" s="9"/>
    </row>
    <row r="257" spans="1:5" ht="15" customHeight="1" outlineLevel="1" x14ac:dyDescent="0.3">
      <c r="A257" s="8"/>
      <c r="B257" s="8"/>
      <c r="C257" s="6"/>
      <c r="E257" s="9"/>
    </row>
    <row r="258" spans="1:5" ht="15" customHeight="1" outlineLevel="1" x14ac:dyDescent="0.3">
      <c r="A258" s="8"/>
      <c r="B258" s="8"/>
      <c r="C258" s="6"/>
      <c r="E258" s="9"/>
    </row>
    <row r="259" spans="1:5" ht="15" customHeight="1" outlineLevel="1" x14ac:dyDescent="0.3">
      <c r="A259" s="8"/>
      <c r="B259" s="8"/>
      <c r="C259" s="6"/>
      <c r="E259" s="9"/>
    </row>
    <row r="260" spans="1:5" ht="15" customHeight="1" outlineLevel="1" x14ac:dyDescent="0.3">
      <c r="A260" s="8"/>
      <c r="B260" s="8"/>
      <c r="C260" s="6"/>
      <c r="E260" s="9"/>
    </row>
    <row r="261" spans="1:5" ht="15" customHeight="1" outlineLevel="1" x14ac:dyDescent="0.3">
      <c r="A261" s="8"/>
      <c r="B261" s="8"/>
      <c r="C261" s="6"/>
      <c r="E261" s="9"/>
    </row>
    <row r="262" spans="1:5" ht="15" customHeight="1" outlineLevel="1" x14ac:dyDescent="0.3">
      <c r="A262" s="8"/>
      <c r="B262" s="8"/>
      <c r="C262" s="6"/>
      <c r="E262" s="9"/>
    </row>
    <row r="263" spans="1:5" ht="15" customHeight="1" outlineLevel="1" x14ac:dyDescent="0.3">
      <c r="A263" s="8"/>
      <c r="B263" s="8"/>
      <c r="C263" s="6"/>
      <c r="E263" s="9"/>
    </row>
    <row r="264" spans="1:5" ht="15" customHeight="1" outlineLevel="1" x14ac:dyDescent="0.3">
      <c r="A264" s="8"/>
      <c r="B264" s="8"/>
      <c r="C264" s="6"/>
      <c r="E264" s="9"/>
    </row>
    <row r="265" spans="1:5" ht="15" customHeight="1" outlineLevel="1" x14ac:dyDescent="0.3">
      <c r="A265" s="8"/>
      <c r="B265" s="8"/>
      <c r="C265" s="6"/>
      <c r="E265" s="9"/>
    </row>
    <row r="266" spans="1:5" ht="15" customHeight="1" outlineLevel="1" x14ac:dyDescent="0.3">
      <c r="A266" s="8"/>
      <c r="B266" s="8"/>
      <c r="C266" s="6"/>
      <c r="E266" s="9"/>
    </row>
    <row r="267" spans="1:5" ht="15" customHeight="1" outlineLevel="1" x14ac:dyDescent="0.3">
      <c r="A267" s="8"/>
      <c r="B267" s="8"/>
      <c r="C267" s="6"/>
      <c r="E267" s="9"/>
    </row>
    <row r="268" spans="1:5" ht="15" customHeight="1" outlineLevel="1" x14ac:dyDescent="0.3">
      <c r="A268" s="8"/>
      <c r="B268" s="8"/>
      <c r="C268" s="6"/>
      <c r="E268" s="9"/>
    </row>
    <row r="269" spans="1:5" ht="15" customHeight="1" outlineLevel="1" x14ac:dyDescent="0.3">
      <c r="A269" s="8"/>
      <c r="B269" s="8"/>
      <c r="C269" s="6"/>
      <c r="E269" s="9"/>
    </row>
    <row r="270" spans="1:5" ht="15" customHeight="1" outlineLevel="1" x14ac:dyDescent="0.3">
      <c r="A270" s="8"/>
      <c r="B270" s="8"/>
      <c r="C270" s="6"/>
      <c r="E270" s="9"/>
    </row>
    <row r="271" spans="1:5" ht="15" customHeight="1" outlineLevel="1" x14ac:dyDescent="0.3">
      <c r="A271" s="8"/>
      <c r="B271" s="8"/>
      <c r="C271" s="6"/>
      <c r="E271" s="9"/>
    </row>
    <row r="272" spans="1:5" ht="15" customHeight="1" outlineLevel="1" x14ac:dyDescent="0.3">
      <c r="A272" s="8"/>
      <c r="B272" s="8"/>
      <c r="C272" s="6"/>
      <c r="E272" s="9"/>
    </row>
    <row r="273" spans="1:5" ht="15" customHeight="1" outlineLevel="1" x14ac:dyDescent="0.3">
      <c r="A273" s="8"/>
      <c r="B273" s="8"/>
      <c r="C273" s="6"/>
      <c r="E273" s="9"/>
    </row>
    <row r="274" spans="1:5" ht="15" customHeight="1" outlineLevel="1" x14ac:dyDescent="0.3">
      <c r="A274" s="8"/>
      <c r="B274" s="8"/>
      <c r="C274" s="6"/>
      <c r="E274" s="9"/>
    </row>
    <row r="275" spans="1:5" ht="15" customHeight="1" outlineLevel="1" x14ac:dyDescent="0.3">
      <c r="A275" s="8"/>
      <c r="B275" s="8"/>
      <c r="C275" s="6"/>
      <c r="E275" s="9"/>
    </row>
    <row r="276" spans="1:5" outlineLevel="1" x14ac:dyDescent="0.3">
      <c r="A276" s="8"/>
      <c r="B276" s="8"/>
      <c r="C276" s="6"/>
      <c r="E276" s="9"/>
    </row>
    <row r="277" spans="1:5" x14ac:dyDescent="0.3">
      <c r="A277" s="8"/>
      <c r="B277" s="8"/>
      <c r="C277" s="6"/>
      <c r="E277" s="21"/>
    </row>
  </sheetData>
  <autoFilter ref="A8:E275"/>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McGivern, Claire</cp:lastModifiedBy>
  <dcterms:created xsi:type="dcterms:W3CDTF">2015-04-08T10:28:41Z</dcterms:created>
  <dcterms:modified xsi:type="dcterms:W3CDTF">2017-06-19T15:15:39Z</dcterms:modified>
</cp:coreProperties>
</file>